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wolinska\Desktop\8_2022_Budowa zewn. inst. elektrycznej na Stadionie LA Wojska Polskiego_DOROTA\8_2022_SWZ_art 275 pkt 1\"/>
    </mc:Choice>
  </mc:AlternateContent>
  <bookViews>
    <workbookView xWindow="0" yWindow="0" windowWidth="16380" windowHeight="8190" tabRatio="500"/>
  </bookViews>
  <sheets>
    <sheet name="Przedmiar" sheetId="1" r:id="rId1"/>
  </sheets>
  <definedNames>
    <definedName name="_xlnm.Print_Titles" localSheetId="0">Przedmiar!$1:$6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2" i="1" l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53" i="1" l="1"/>
  <c r="I54" i="1" s="1"/>
</calcChain>
</file>

<file path=xl/sharedStrings.xml><?xml version="1.0" encoding="utf-8"?>
<sst xmlns="http://schemas.openxmlformats.org/spreadsheetml/2006/main" count="241" uniqueCount="140">
  <si>
    <t>Nr</t>
  </si>
  <si>
    <t>Podstawa</t>
  </si>
  <si>
    <t>Kod poz.</t>
  </si>
  <si>
    <t>Nr ST</t>
  </si>
  <si>
    <t>Opis robót</t>
  </si>
  <si>
    <t>Jm</t>
  </si>
  <si>
    <t>Ilość</t>
  </si>
  <si>
    <t>Cena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</si>
  <si>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</si>
  <si>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</si>
  <si>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</si>
  <si>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</si>
  <si>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</si>
  <si>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</si>
  <si>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</si>
  <si>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</si>
  <si>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</si>
  <si>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45231400-9</t>
  </si>
  <si>
    <t xml:space="preserve"> Instalacja zasilania</t>
  </si>
  <si>
    <t xml:space="preserve">KNNR 5 0719/10  </t>
  </si>
  <si>
    <t>E-01.00.00</t>
  </si>
  <si>
    <t>Ręczne rozebranie nawierzchni z płyt chodnikowych betonowych o wymiarach 35x35x5cm na podsypce cementowo-piaskowej</t>
  </si>
  <si>
    <t>m2</t>
  </si>
  <si>
    <t xml:space="preserve">KNNR 5 0720/08.2  </t>
  </si>
  <si>
    <t>Nawierzchnie po robotach kablowych na chodnikach, wjazdach, placach z betonowej kostki brukowej o grubości 6cm pochodzącej z rozbiórki, na podsypce cementowo-piaskowej</t>
  </si>
  <si>
    <t xml:space="preserve">KNNR 5 0701/02  </t>
  </si>
  <si>
    <t>Ręczne kopanie rowów dla kabli w gruncie kategorii III</t>
  </si>
  <si>
    <t>m3</t>
  </si>
  <si>
    <t xml:space="preserve">KNNR 5 0701/05  </t>
  </si>
  <si>
    <t>Mechaniczne kopanie rowów dla kabli w gruncie kategorii III-IV</t>
  </si>
  <si>
    <t xml:space="preserve">KNNR 5 0706/02  </t>
  </si>
  <si>
    <t>Nasypanie warstwy piasku na dnie rowu kablowego o szerokości do 0,6m</t>
  </si>
  <si>
    <t>m</t>
  </si>
  <si>
    <t xml:space="preserve">KNNR 5 0723/02  </t>
  </si>
  <si>
    <t>Mechaniczne przewierty dla rur pod obiektami - za pierwszą rurę o średnicy do 125mm</t>
  </si>
  <si>
    <t xml:space="preserve">KNR 5-08 0608/07  </t>
  </si>
  <si>
    <t>Układanie bednarki o przekroju do 120mm2 w rowach kablowych</t>
  </si>
  <si>
    <t xml:space="preserve">KNR 5-08 0617/01  </t>
  </si>
  <si>
    <t>Spawanie przewodów uziemiających wykonanych z bednarki o przekroju 120mm2 w wykopie</t>
  </si>
  <si>
    <t>szt</t>
  </si>
  <si>
    <t xml:space="preserve">KNNR 5 0705/01  </t>
  </si>
  <si>
    <t>Ułożenie rur osłonowych z PCW o średnicy do 140mm (rura osłonowa wewnątrzna warstwa gładka, wewnątrzna karbowan do układania w ziemi 110mm)</t>
  </si>
  <si>
    <t>10</t>
  </si>
  <si>
    <t xml:space="preserve">KNNR 5 0707/03.1  </t>
  </si>
  <si>
    <t>Ręczne układanie kabli o masie do 2,0kg/m w rowach kablowych z przykryciem folią kalandrowaną - kabel YAKXS 1x240mm2</t>
  </si>
  <si>
    <t>11</t>
  </si>
  <si>
    <t xml:space="preserve">KNNR 5 0713/03  </t>
  </si>
  <si>
    <t>Układanie kabli o masie do 3kg/m w rurach, pustakach lub kanałach zamkniętych - kabel YAKXS 1x240mm2</t>
  </si>
  <si>
    <t>12</t>
  </si>
  <si>
    <t xml:space="preserve">KNNR 5 0707/04.1  </t>
  </si>
  <si>
    <t>Ręczne układanie kabli o masie do 3,0kg/m w rowach kablowych z przykryciem folią kalandrowaną - kabel YAKXS4x70</t>
  </si>
  <si>
    <t>13</t>
  </si>
  <si>
    <t>Układanie kabli o masie do 3kg/m w rurach, pustakach lub kanałach zamkniętych - kabel YAKXS4x70</t>
  </si>
  <si>
    <t>14</t>
  </si>
  <si>
    <t xml:space="preserve">KNNR 5 0702/05  </t>
  </si>
  <si>
    <t>Mechaniczne zasypywanie rowów dla kabli w gruncie kategorii III-IV</t>
  </si>
  <si>
    <t>15</t>
  </si>
  <si>
    <t xml:space="preserve">KNNR 5 0726/04  </t>
  </si>
  <si>
    <t>Zarobienie końca kabla 1-żyłowego o przekroju żył do 400mm2 na napięcie do 1kV o izolacji i powłoce z tworzyw sztucznych</t>
  </si>
  <si>
    <t>16</t>
  </si>
  <si>
    <t xml:space="preserve">KNNR-W 5 0726/11  </t>
  </si>
  <si>
    <t>Zarobienie końca kabla na napięcie do 1kV o izolacji i powłoce z tworzyw sztucznych 5-żyłowego o przekroju żył do 120mm2 - kabel YAKXS4x70</t>
  </si>
  <si>
    <t>17</t>
  </si>
  <si>
    <t xml:space="preserve">KNNR 5 0726/11  </t>
  </si>
  <si>
    <t>Zarobienie końca kabla 5-żyłowego o przekroju żył do 120mm2 na napięcie do 1kV o izolacji i powłoce z tworzyw sztucznych - kabel YAKXS4x35</t>
  </si>
  <si>
    <t>18</t>
  </si>
  <si>
    <t xml:space="preserve">KNNR-W 5 0403/01  </t>
  </si>
  <si>
    <t>Montaż rozdzielnic (zestawów) o masie do 20kg mocowanych na fundamencie prefabrykowanym - złącze Z1, Z3-15</t>
  </si>
  <si>
    <t>19</t>
  </si>
  <si>
    <t>Montaż rozdzielnic (zestawów) o masie do 20kg mocowanych na fundamencie prefabrykowa Z2</t>
  </si>
  <si>
    <t>20</t>
  </si>
  <si>
    <t>Montaż rozdzielnic (zestawów) o masie do 20kg mocowanych na fundamencie prefabrykowanym - złącze ZG</t>
  </si>
  <si>
    <t>21</t>
  </si>
  <si>
    <t>Montaż rozdzielnic (zestawów) o masie do 20kg mocowanych na fundamencie prefabrykowanym - złącze ZK1</t>
  </si>
  <si>
    <t>22</t>
  </si>
  <si>
    <t xml:space="preserve">KNNR 5 1302/03  </t>
  </si>
  <si>
    <t>Badanie linii kablowej 4 żyłowej niskiego napięcia</t>
  </si>
  <si>
    <t>odcinek</t>
  </si>
  <si>
    <t>23</t>
  </si>
  <si>
    <t xml:space="preserve">KNNR 5 1304/05  </t>
  </si>
  <si>
    <t>Pomiary skuteczności zerowania - pierwszy pomiar</t>
  </si>
  <si>
    <t>24</t>
  </si>
  <si>
    <t xml:space="preserve">KNNR 5 1304/06  </t>
  </si>
  <si>
    <t>Pomiary skuteczności zerowania - każdy następny pomiar</t>
  </si>
  <si>
    <t>25</t>
  </si>
  <si>
    <t xml:space="preserve">KNNR-W 5 1304/01  </t>
  </si>
  <si>
    <t>Badania i pomiary instalacji uziemienia ochronnego lub roboczego - pierwszy pomiar</t>
  </si>
  <si>
    <t>26</t>
  </si>
  <si>
    <t xml:space="preserve">KNNR-W 5 1304/02  </t>
  </si>
  <si>
    <t>Badania i pomiary instalacji uziemienia ochronnego lub roboczego - za każdy następny pomiar</t>
  </si>
  <si>
    <t>27</t>
  </si>
  <si>
    <t xml:space="preserve">KNNR 5 1305/01  </t>
  </si>
  <si>
    <t>Sprawdzenie samoczynnego wyłączania zasilania - pierwsza próba działania wyłącznika różnicowo-prądowego</t>
  </si>
  <si>
    <t>próbę</t>
  </si>
  <si>
    <t xml:space="preserve"> Przebudowa oświetlenia</t>
  </si>
  <si>
    <t>28</t>
  </si>
  <si>
    <t>29</t>
  </si>
  <si>
    <t>30</t>
  </si>
  <si>
    <t xml:space="preserve">KNNR 5 0702/02  </t>
  </si>
  <si>
    <t>Ręczne zasypywanie rowów dla kabli w gruncie kategorii III</t>
  </si>
  <si>
    <t>31</t>
  </si>
  <si>
    <t xml:space="preserve">KNNR 5 0707/01.1  </t>
  </si>
  <si>
    <t>Ręczne układanie kabli o masie do 0,5kg/m w rowach kablowych z przykryciem folią kalandrowaną</t>
  </si>
  <si>
    <t>32</t>
  </si>
  <si>
    <t xml:space="preserve">KNNR 5 0713/01  </t>
  </si>
  <si>
    <t>Układanie kabli o masie do 0,5kg/m w rurach, pustakach lub kanałach zamkniętych</t>
  </si>
  <si>
    <t>33</t>
  </si>
  <si>
    <t>Ułożenie rur osłonowych z PCW o średnicy do 140mm</t>
  </si>
  <si>
    <t>34</t>
  </si>
  <si>
    <t xml:space="preserve">KNNR 5 0603/01  </t>
  </si>
  <si>
    <t>Montaż przewodów uziemiających i wyrównawczych z bednarki o przekroju do 120mm2 w kanałach lub tunelach luzem</t>
  </si>
  <si>
    <t>35</t>
  </si>
  <si>
    <t xml:space="preserve">KNNR 5 1001/01.1  </t>
  </si>
  <si>
    <t>Montaż i stawianie słupów oświetleniowych stalowych o masie do 100kg</t>
  </si>
  <si>
    <t>36</t>
  </si>
  <si>
    <t xml:space="preserve">KNNR 5 1003/03  </t>
  </si>
  <si>
    <t>Montaż przewodów do opraw oświetleniowych wciąganych w słupy, rury osłonowe i wysięgniki przy wysokości latarni do 10m</t>
  </si>
  <si>
    <t>kpl</t>
  </si>
  <si>
    <t>37</t>
  </si>
  <si>
    <t xml:space="preserve">KNNR 5 0726/09  </t>
  </si>
  <si>
    <t>Zarobienie końca kabla 5-żyłowego o przekroju żył do 16mm2na napięcie do 1kV o izolacji i powłoce z tworzyw sztucznych</t>
  </si>
  <si>
    <t>38</t>
  </si>
  <si>
    <t xml:space="preserve">KNNR 5 1004/01  </t>
  </si>
  <si>
    <t>Montaż opraw oświetlenia zewnętrznego na słupie</t>
  </si>
  <si>
    <t>39</t>
  </si>
  <si>
    <t>40</t>
  </si>
  <si>
    <t>41</t>
  </si>
  <si>
    <t xml:space="preserve"> Przepust dla potrzeb TV</t>
  </si>
  <si>
    <t>42</t>
  </si>
  <si>
    <t xml:space="preserve"> Kalkulacja indywidualna </t>
  </si>
  <si>
    <t>Montaż przepustu pod bieżnią metoda przecisku sterowanego</t>
  </si>
  <si>
    <t>mb</t>
  </si>
  <si>
    <t>Netto</t>
  </si>
  <si>
    <t>Vat</t>
  </si>
  <si>
    <t>Brutto</t>
  </si>
  <si>
    <t>Formularz cenowy</t>
  </si>
  <si>
    <t>Wartość netto</t>
  </si>
  <si>
    <t>Nr sprawy: ZP.271.8.2022</t>
  </si>
  <si>
    <t>Załącznik nr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</si>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</sst>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sz val="10"/>
      <color rgb="FF000000"/>
      <name val="Arial"/>
      <charset val="1"/>
    </font>
    <font>
      <i/>
      <sz val="8"/>
      <color rgb="FF000000"/>
      <name val="Arial"/>
      <charset val="1"/>
    </font>
    <font>
      <b/>
      <sz val="14"/>
      <color rgb="FF000000"/>
      <name val="Arial"/>
      <charset val="1"/>
    </font>
    <font>
      <sz val="8"/>
      <color rgb="FF000000"/>
      <name val="Arial"/>
      <charset val="1"/>
    </font>
    <font>
      <b/>
      <sz val="8"/>
      <color rgb="FF000000"/>
      <name val="Arial"/>
      <charset val="1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54"/>
  <sheetViews>
    <sheetView tabSelected="1" topLeftCell="A31" zoomScaleNormal="100" workbookViewId="0">
      <selection activeCell="N9" sqref="N9"/>
    </sheetView>
  </sheetViews>
  <sheetFormatPr defaultColWidth="11.42578125" defaultRowHeight="12.75" x14ac:dyDescent="0.2"/>
  <cols>
    <col min="1" max="1" width="3.28515625" style="3" customWidth="1"/>
    <col min="2" max="2" width="7.5703125" style="3" customWidth="1"/>
    <col min="3" max="3" width="8.5703125" style="3" customWidth="1"/>
    <col min="4" max="4" width="8.28515625" style="3" customWidth="1"/>
    <col min="5" max="5" width="33.5703125" style="3" customWidth="1"/>
    <col min="6" max="6" width="5" style="3" customWidth="1"/>
    <col min="7" max="7" width="6.140625" style="3" customWidth="1"/>
    <col min="8" max="8" width="6.5703125" style="3" customWidth="1"/>
    <col min="9" max="9" width="7.85546875" style="3" customWidth="1"/>
    <col min="10" max="1023" width="11.42578125" style="3"/>
    <col min="1024" max="1024" width="11.5703125" customWidth="1"/>
  </cols>
  <sheetData>
    <row r="2" spans="1:9" ht="12.75" customHeight="1" x14ac:dyDescent="0.2">
      <c r="A2" s="13" t="s">
        <v>137</v>
      </c>
      <c r="B2" s="13"/>
      <c r="C2" s="13"/>
      <c r="D2" s="13"/>
      <c r="E2" s="12"/>
      <c r="F2" s="14" t="s">
        <v>138</v>
      </c>
      <c r="G2" s="14"/>
      <c r="H2" s="14"/>
      <c r="I2" s="14"/>
    </row>
    <row r="3" spans="1:9" ht="17.45" customHeight="1" x14ac:dyDescent="0.2">
      <c r="A3" s="2" t="s">
        <v>135</v>
      </c>
      <c r="B3" s="2"/>
      <c r="C3" s="2"/>
      <c r="D3" s="2"/>
      <c r="E3" s="2"/>
      <c r="F3" s="2"/>
      <c r="G3" s="2"/>
    </row>
    <row r="4" spans="1:9" ht="12.75" customHeight="1" x14ac:dyDescent="0.2">
      <c r="A4" s="15" t="s">
        <v>139</v>
      </c>
      <c r="B4" s="1"/>
      <c r="C4" s="1"/>
      <c r="D4" s="1"/>
      <c r="E4" s="1"/>
      <c r="F4" s="1"/>
      <c r="G4" s="1"/>
    </row>
    <row r="5" spans="1:9" ht="22.5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136</v>
      </c>
    </row>
    <row r="6" spans="1:9" x14ac:dyDescent="0.2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spans="1:9" ht="22.5" x14ac:dyDescent="0.2">
      <c r="A7" s="6"/>
      <c r="B7" s="6"/>
      <c r="C7" s="6" t="s">
        <v>17</v>
      </c>
      <c r="D7" s="6"/>
      <c r="E7" s="7" t="s">
        <v>18</v>
      </c>
      <c r="F7" s="6"/>
      <c r="G7" s="8"/>
      <c r="H7" s="8"/>
      <c r="I7" s="8"/>
    </row>
    <row r="8" spans="1:9" ht="45" x14ac:dyDescent="0.2">
      <c r="A8" s="9" t="s">
        <v>8</v>
      </c>
      <c r="B8" s="9" t="s">
        <v>19</v>
      </c>
      <c r="C8" s="9"/>
      <c r="D8" s="9" t="s">
        <v>20</v>
      </c>
      <c r="E8" s="10" t="s">
        <v>21</v>
      </c>
      <c r="F8" s="9" t="s">
        <v>22</v>
      </c>
      <c r="G8" s="11">
        <v>18</v>
      </c>
      <c r="H8" s="11"/>
      <c r="I8" s="11">
        <f t="shared" ref="I8:I34" si="0">G8*H8</f>
        <v>0</v>
      </c>
    </row>
    <row r="9" spans="1:9" ht="56.25" x14ac:dyDescent="0.2">
      <c r="A9" s="9" t="s">
        <v>9</v>
      </c>
      <c r="B9" s="9" t="s">
        <v>23</v>
      </c>
      <c r="C9" s="9"/>
      <c r="D9" s="9" t="s">
        <v>20</v>
      </c>
      <c r="E9" s="10" t="s">
        <v>24</v>
      </c>
      <c r="F9" s="9" t="s">
        <v>22</v>
      </c>
      <c r="G9" s="11">
        <v>18</v>
      </c>
      <c r="H9" s="11"/>
      <c r="I9" s="11">
        <f t="shared" si="0"/>
        <v>0</v>
      </c>
    </row>
    <row r="10" spans="1:9" ht="22.5" x14ac:dyDescent="0.2">
      <c r="A10" s="9" t="s">
        <v>10</v>
      </c>
      <c r="B10" s="9" t="s">
        <v>25</v>
      </c>
      <c r="C10" s="9"/>
      <c r="D10" s="9" t="s">
        <v>20</v>
      </c>
      <c r="E10" s="10" t="s">
        <v>26</v>
      </c>
      <c r="F10" s="9" t="s">
        <v>27</v>
      </c>
      <c r="G10" s="11">
        <v>45</v>
      </c>
      <c r="H10" s="11"/>
      <c r="I10" s="11">
        <f t="shared" si="0"/>
        <v>0</v>
      </c>
    </row>
    <row r="11" spans="1:9" ht="22.5" x14ac:dyDescent="0.2">
      <c r="A11" s="9" t="s">
        <v>11</v>
      </c>
      <c r="B11" s="9" t="s">
        <v>28</v>
      </c>
      <c r="C11" s="9"/>
      <c r="D11" s="9" t="s">
        <v>20</v>
      </c>
      <c r="E11" s="10" t="s">
        <v>29</v>
      </c>
      <c r="F11" s="9" t="s">
        <v>27</v>
      </c>
      <c r="G11" s="11">
        <v>235</v>
      </c>
      <c r="H11" s="11"/>
      <c r="I11" s="11">
        <f t="shared" si="0"/>
        <v>0</v>
      </c>
    </row>
    <row r="12" spans="1:9" ht="22.5" x14ac:dyDescent="0.2">
      <c r="A12" s="9" t="s">
        <v>12</v>
      </c>
      <c r="B12" s="9" t="s">
        <v>30</v>
      </c>
      <c r="C12" s="9"/>
      <c r="D12" s="9" t="s">
        <v>20</v>
      </c>
      <c r="E12" s="10" t="s">
        <v>31</v>
      </c>
      <c r="F12" s="9" t="s">
        <v>32</v>
      </c>
      <c r="G12" s="11">
        <v>1720</v>
      </c>
      <c r="H12" s="11"/>
      <c r="I12" s="11">
        <f t="shared" si="0"/>
        <v>0</v>
      </c>
    </row>
    <row r="13" spans="1:9" ht="22.5" x14ac:dyDescent="0.2">
      <c r="A13" s="9" t="s">
        <v>13</v>
      </c>
      <c r="B13" s="9" t="s">
        <v>33</v>
      </c>
      <c r="C13" s="9"/>
      <c r="D13" s="9" t="s">
        <v>20</v>
      </c>
      <c r="E13" s="10" t="s">
        <v>34</v>
      </c>
      <c r="F13" s="9" t="s">
        <v>32</v>
      </c>
      <c r="G13" s="11">
        <v>26</v>
      </c>
      <c r="H13" s="11"/>
      <c r="I13" s="11">
        <f t="shared" si="0"/>
        <v>0</v>
      </c>
    </row>
    <row r="14" spans="1:9" ht="22.5" x14ac:dyDescent="0.2">
      <c r="A14" s="9" t="s">
        <v>14</v>
      </c>
      <c r="B14" s="9" t="s">
        <v>35</v>
      </c>
      <c r="C14" s="9"/>
      <c r="D14" s="9" t="s">
        <v>20</v>
      </c>
      <c r="E14" s="10" t="s">
        <v>36</v>
      </c>
      <c r="F14" s="9" t="s">
        <v>32</v>
      </c>
      <c r="G14" s="11">
        <v>790</v>
      </c>
      <c r="H14" s="11"/>
      <c r="I14" s="11">
        <f t="shared" si="0"/>
        <v>0</v>
      </c>
    </row>
    <row r="15" spans="1:9" ht="33.75" x14ac:dyDescent="0.2">
      <c r="A15" s="9" t="s">
        <v>15</v>
      </c>
      <c r="B15" s="9" t="s">
        <v>37</v>
      </c>
      <c r="C15" s="9"/>
      <c r="D15" s="9" t="s">
        <v>20</v>
      </c>
      <c r="E15" s="10" t="s">
        <v>38</v>
      </c>
      <c r="F15" s="9" t="s">
        <v>39</v>
      </c>
      <c r="G15" s="11">
        <v>18</v>
      </c>
      <c r="H15" s="11"/>
      <c r="I15" s="11">
        <f t="shared" si="0"/>
        <v>0</v>
      </c>
    </row>
    <row r="16" spans="1:9" ht="45" x14ac:dyDescent="0.2">
      <c r="A16" s="9" t="s">
        <v>16</v>
      </c>
      <c r="B16" s="9" t="s">
        <v>40</v>
      </c>
      <c r="C16" s="9"/>
      <c r="D16" s="9" t="s">
        <v>20</v>
      </c>
      <c r="E16" s="10" t="s">
        <v>41</v>
      </c>
      <c r="F16" s="9" t="s">
        <v>32</v>
      </c>
      <c r="G16" s="11">
        <v>45</v>
      </c>
      <c r="H16" s="11"/>
      <c r="I16" s="11">
        <f t="shared" si="0"/>
        <v>0</v>
      </c>
    </row>
    <row r="17" spans="1:9" ht="33.75" x14ac:dyDescent="0.2">
      <c r="A17" s="9" t="s">
        <v>42</v>
      </c>
      <c r="B17" s="9" t="s">
        <v>43</v>
      </c>
      <c r="C17" s="9"/>
      <c r="D17" s="9" t="s">
        <v>20</v>
      </c>
      <c r="E17" s="10" t="s">
        <v>44</v>
      </c>
      <c r="F17" s="9" t="s">
        <v>32</v>
      </c>
      <c r="G17" s="11">
        <v>2106</v>
      </c>
      <c r="H17" s="11"/>
      <c r="I17" s="11">
        <f t="shared" si="0"/>
        <v>0</v>
      </c>
    </row>
    <row r="18" spans="1:9" ht="33.75" x14ac:dyDescent="0.2">
      <c r="A18" s="9" t="s">
        <v>45</v>
      </c>
      <c r="B18" s="9" t="s">
        <v>46</v>
      </c>
      <c r="C18" s="9"/>
      <c r="D18" s="9" t="s">
        <v>20</v>
      </c>
      <c r="E18" s="10" t="s">
        <v>47</v>
      </c>
      <c r="F18" s="9" t="s">
        <v>32</v>
      </c>
      <c r="G18" s="11">
        <v>260</v>
      </c>
      <c r="H18" s="11"/>
      <c r="I18" s="11">
        <f t="shared" si="0"/>
        <v>0</v>
      </c>
    </row>
    <row r="19" spans="1:9" ht="33.75" x14ac:dyDescent="0.2">
      <c r="A19" s="9" t="s">
        <v>48</v>
      </c>
      <c r="B19" s="9" t="s">
        <v>49</v>
      </c>
      <c r="C19" s="9"/>
      <c r="D19" s="9" t="s">
        <v>20</v>
      </c>
      <c r="E19" s="10" t="s">
        <v>50</v>
      </c>
      <c r="F19" s="9" t="s">
        <v>32</v>
      </c>
      <c r="G19" s="11">
        <v>210</v>
      </c>
      <c r="H19" s="11"/>
      <c r="I19" s="11">
        <f t="shared" si="0"/>
        <v>0</v>
      </c>
    </row>
    <row r="20" spans="1:9" ht="33.75" x14ac:dyDescent="0.2">
      <c r="A20" s="9" t="s">
        <v>51</v>
      </c>
      <c r="B20" s="9" t="s">
        <v>46</v>
      </c>
      <c r="C20" s="9"/>
      <c r="D20" s="9" t="s">
        <v>20</v>
      </c>
      <c r="E20" s="10" t="s">
        <v>52</v>
      </c>
      <c r="F20" s="9" t="s">
        <v>32</v>
      </c>
      <c r="G20" s="11">
        <v>20</v>
      </c>
      <c r="H20" s="11"/>
      <c r="I20" s="11">
        <f t="shared" si="0"/>
        <v>0</v>
      </c>
    </row>
    <row r="21" spans="1:9" ht="22.5" x14ac:dyDescent="0.2">
      <c r="A21" s="9" t="s">
        <v>53</v>
      </c>
      <c r="B21" s="9" t="s">
        <v>54</v>
      </c>
      <c r="C21" s="9"/>
      <c r="D21" s="9" t="s">
        <v>20</v>
      </c>
      <c r="E21" s="10" t="s">
        <v>55</v>
      </c>
      <c r="F21" s="9" t="s">
        <v>27</v>
      </c>
      <c r="G21" s="11">
        <v>235</v>
      </c>
      <c r="H21" s="11"/>
      <c r="I21" s="11">
        <f t="shared" si="0"/>
        <v>0</v>
      </c>
    </row>
    <row r="22" spans="1:9" ht="33.75" x14ac:dyDescent="0.2">
      <c r="A22" s="9" t="s">
        <v>56</v>
      </c>
      <c r="B22" s="9" t="s">
        <v>57</v>
      </c>
      <c r="C22" s="9"/>
      <c r="D22" s="9" t="s">
        <v>20</v>
      </c>
      <c r="E22" s="10" t="s">
        <v>58</v>
      </c>
      <c r="F22" s="9" t="s">
        <v>39</v>
      </c>
      <c r="G22" s="11">
        <v>30</v>
      </c>
      <c r="H22" s="11"/>
      <c r="I22" s="11">
        <f t="shared" si="0"/>
        <v>0</v>
      </c>
    </row>
    <row r="23" spans="1:9" ht="45" x14ac:dyDescent="0.2">
      <c r="A23" s="9" t="s">
        <v>59</v>
      </c>
      <c r="B23" s="9" t="s">
        <v>60</v>
      </c>
      <c r="C23" s="9"/>
      <c r="D23" s="9" t="s">
        <v>20</v>
      </c>
      <c r="E23" s="10" t="s">
        <v>61</v>
      </c>
      <c r="F23" s="9" t="s">
        <v>39</v>
      </c>
      <c r="G23" s="11">
        <v>8</v>
      </c>
      <c r="H23" s="11"/>
      <c r="I23" s="11">
        <f t="shared" si="0"/>
        <v>0</v>
      </c>
    </row>
    <row r="24" spans="1:9" ht="45" x14ac:dyDescent="0.2">
      <c r="A24" s="9" t="s">
        <v>62</v>
      </c>
      <c r="B24" s="9" t="s">
        <v>63</v>
      </c>
      <c r="C24" s="9"/>
      <c r="D24" s="9" t="s">
        <v>20</v>
      </c>
      <c r="E24" s="10" t="s">
        <v>64</v>
      </c>
      <c r="F24" s="9" t="s">
        <v>39</v>
      </c>
      <c r="G24" s="11">
        <v>2</v>
      </c>
      <c r="H24" s="11"/>
      <c r="I24" s="11">
        <f t="shared" si="0"/>
        <v>0</v>
      </c>
    </row>
    <row r="25" spans="1:9" ht="33.75" x14ac:dyDescent="0.2">
      <c r="A25" s="9" t="s">
        <v>65</v>
      </c>
      <c r="B25" s="9" t="s">
        <v>66</v>
      </c>
      <c r="C25" s="9"/>
      <c r="D25" s="9" t="s">
        <v>20</v>
      </c>
      <c r="E25" s="10" t="s">
        <v>67</v>
      </c>
      <c r="F25" s="9" t="s">
        <v>39</v>
      </c>
      <c r="G25" s="11">
        <v>14</v>
      </c>
      <c r="H25" s="11"/>
      <c r="I25" s="11">
        <f t="shared" si="0"/>
        <v>0</v>
      </c>
    </row>
    <row r="26" spans="1:9" ht="33.75" x14ac:dyDescent="0.2">
      <c r="A26" s="9" t="s">
        <v>68</v>
      </c>
      <c r="B26" s="9" t="s">
        <v>66</v>
      </c>
      <c r="C26" s="9"/>
      <c r="D26" s="9" t="s">
        <v>20</v>
      </c>
      <c r="E26" s="10" t="s">
        <v>69</v>
      </c>
      <c r="F26" s="9" t="s">
        <v>39</v>
      </c>
      <c r="G26" s="11">
        <v>1</v>
      </c>
      <c r="H26" s="11"/>
      <c r="I26" s="11">
        <f t="shared" si="0"/>
        <v>0</v>
      </c>
    </row>
    <row r="27" spans="1:9" ht="33.75" x14ac:dyDescent="0.2">
      <c r="A27" s="9" t="s">
        <v>70</v>
      </c>
      <c r="B27" s="9" t="s">
        <v>66</v>
      </c>
      <c r="C27" s="9"/>
      <c r="D27" s="9" t="s">
        <v>20</v>
      </c>
      <c r="E27" s="10" t="s">
        <v>71</v>
      </c>
      <c r="F27" s="9" t="s">
        <v>39</v>
      </c>
      <c r="G27" s="11">
        <v>1</v>
      </c>
      <c r="H27" s="11"/>
      <c r="I27" s="11">
        <f t="shared" si="0"/>
        <v>0</v>
      </c>
    </row>
    <row r="28" spans="1:9" ht="33.75" x14ac:dyDescent="0.2">
      <c r="A28" s="9" t="s">
        <v>72</v>
      </c>
      <c r="B28" s="9" t="s">
        <v>66</v>
      </c>
      <c r="C28" s="9"/>
      <c r="D28" s="9" t="s">
        <v>20</v>
      </c>
      <c r="E28" s="10" t="s">
        <v>73</v>
      </c>
      <c r="F28" s="9" t="s">
        <v>39</v>
      </c>
      <c r="G28" s="11">
        <v>1</v>
      </c>
      <c r="H28" s="11"/>
      <c r="I28" s="11">
        <f t="shared" si="0"/>
        <v>0</v>
      </c>
    </row>
    <row r="29" spans="1:9" ht="22.5" x14ac:dyDescent="0.2">
      <c r="A29" s="9" t="s">
        <v>74</v>
      </c>
      <c r="B29" s="9" t="s">
        <v>75</v>
      </c>
      <c r="C29" s="9"/>
      <c r="D29" s="9" t="s">
        <v>20</v>
      </c>
      <c r="E29" s="10" t="s">
        <v>76</v>
      </c>
      <c r="F29" s="9" t="s">
        <v>77</v>
      </c>
      <c r="G29" s="11">
        <v>17</v>
      </c>
      <c r="H29" s="11"/>
      <c r="I29" s="11">
        <f t="shared" si="0"/>
        <v>0</v>
      </c>
    </row>
    <row r="30" spans="1:9" ht="22.5" x14ac:dyDescent="0.2">
      <c r="A30" s="9" t="s">
        <v>78</v>
      </c>
      <c r="B30" s="9" t="s">
        <v>79</v>
      </c>
      <c r="C30" s="9"/>
      <c r="D30" s="9" t="s">
        <v>20</v>
      </c>
      <c r="E30" s="10" t="s">
        <v>80</v>
      </c>
      <c r="F30" s="9" t="s">
        <v>39</v>
      </c>
      <c r="G30" s="11">
        <v>1</v>
      </c>
      <c r="H30" s="11"/>
      <c r="I30" s="11">
        <f t="shared" si="0"/>
        <v>0</v>
      </c>
    </row>
    <row r="31" spans="1:9" ht="22.5" x14ac:dyDescent="0.2">
      <c r="A31" s="9" t="s">
        <v>81</v>
      </c>
      <c r="B31" s="9" t="s">
        <v>82</v>
      </c>
      <c r="C31" s="9"/>
      <c r="D31" s="9" t="s">
        <v>20</v>
      </c>
      <c r="E31" s="10" t="s">
        <v>83</v>
      </c>
      <c r="F31" s="9" t="s">
        <v>39</v>
      </c>
      <c r="G31" s="11">
        <v>16</v>
      </c>
      <c r="H31" s="11"/>
      <c r="I31" s="11">
        <f t="shared" si="0"/>
        <v>0</v>
      </c>
    </row>
    <row r="32" spans="1:9" ht="33.75" x14ac:dyDescent="0.2">
      <c r="A32" s="9" t="s">
        <v>84</v>
      </c>
      <c r="B32" s="9" t="s">
        <v>85</v>
      </c>
      <c r="C32" s="9"/>
      <c r="D32" s="9" t="s">
        <v>20</v>
      </c>
      <c r="E32" s="10" t="s">
        <v>86</v>
      </c>
      <c r="F32" s="9" t="s">
        <v>39</v>
      </c>
      <c r="G32" s="11">
        <v>1</v>
      </c>
      <c r="H32" s="11"/>
      <c r="I32" s="11">
        <f t="shared" si="0"/>
        <v>0</v>
      </c>
    </row>
    <row r="33" spans="1:9" ht="33.75" x14ac:dyDescent="0.2">
      <c r="A33" s="9" t="s">
        <v>87</v>
      </c>
      <c r="B33" s="9" t="s">
        <v>88</v>
      </c>
      <c r="C33" s="9"/>
      <c r="D33" s="9" t="s">
        <v>20</v>
      </c>
      <c r="E33" s="10" t="s">
        <v>89</v>
      </c>
      <c r="F33" s="9" t="s">
        <v>39</v>
      </c>
      <c r="G33" s="11">
        <v>16</v>
      </c>
      <c r="H33" s="11"/>
      <c r="I33" s="11">
        <f t="shared" si="0"/>
        <v>0</v>
      </c>
    </row>
    <row r="34" spans="1:9" ht="33.75" x14ac:dyDescent="0.2">
      <c r="A34" s="9" t="s">
        <v>90</v>
      </c>
      <c r="B34" s="9" t="s">
        <v>91</v>
      </c>
      <c r="C34" s="9"/>
      <c r="D34" s="9" t="s">
        <v>20</v>
      </c>
      <c r="E34" s="10" t="s">
        <v>92</v>
      </c>
      <c r="F34" s="9" t="s">
        <v>93</v>
      </c>
      <c r="G34" s="11">
        <v>52</v>
      </c>
      <c r="H34" s="11"/>
      <c r="I34" s="11">
        <f t="shared" si="0"/>
        <v>0</v>
      </c>
    </row>
    <row r="35" spans="1:9" ht="22.5" x14ac:dyDescent="0.2">
      <c r="A35" s="8"/>
      <c r="B35" s="6"/>
      <c r="C35" s="6" t="s">
        <v>17</v>
      </c>
      <c r="D35" s="6"/>
      <c r="E35" s="7" t="s">
        <v>94</v>
      </c>
      <c r="F35" s="6"/>
      <c r="G35" s="8"/>
      <c r="H35" s="8"/>
      <c r="I35" s="8"/>
    </row>
    <row r="36" spans="1:9" ht="22.5" x14ac:dyDescent="0.2">
      <c r="A36" s="9" t="s">
        <v>95</v>
      </c>
      <c r="B36" s="9" t="s">
        <v>28</v>
      </c>
      <c r="C36" s="9"/>
      <c r="D36" s="9" t="s">
        <v>20</v>
      </c>
      <c r="E36" s="10" t="s">
        <v>29</v>
      </c>
      <c r="F36" s="9" t="s">
        <v>27</v>
      </c>
      <c r="G36" s="11">
        <v>10</v>
      </c>
      <c r="H36" s="11"/>
      <c r="I36" s="11">
        <f t="shared" ref="I36:I49" si="1">G36*H36</f>
        <v>0</v>
      </c>
    </row>
    <row r="37" spans="1:9" ht="22.5" x14ac:dyDescent="0.2">
      <c r="A37" s="9" t="s">
        <v>96</v>
      </c>
      <c r="B37" s="9" t="s">
        <v>30</v>
      </c>
      <c r="C37" s="9"/>
      <c r="D37" s="9" t="s">
        <v>20</v>
      </c>
      <c r="E37" s="10" t="s">
        <v>31</v>
      </c>
      <c r="F37" s="9" t="s">
        <v>32</v>
      </c>
      <c r="G37" s="11">
        <v>24</v>
      </c>
      <c r="H37" s="11"/>
      <c r="I37" s="11">
        <f t="shared" si="1"/>
        <v>0</v>
      </c>
    </row>
    <row r="38" spans="1:9" ht="22.5" x14ac:dyDescent="0.2">
      <c r="A38" s="9" t="s">
        <v>97</v>
      </c>
      <c r="B38" s="9" t="s">
        <v>98</v>
      </c>
      <c r="C38" s="9"/>
      <c r="D38" s="9" t="s">
        <v>20</v>
      </c>
      <c r="E38" s="10" t="s">
        <v>99</v>
      </c>
      <c r="F38" s="9" t="s">
        <v>27</v>
      </c>
      <c r="G38" s="11">
        <v>10</v>
      </c>
      <c r="H38" s="11"/>
      <c r="I38" s="11">
        <f t="shared" si="1"/>
        <v>0</v>
      </c>
    </row>
    <row r="39" spans="1:9" ht="33.75" x14ac:dyDescent="0.2">
      <c r="A39" s="9" t="s">
        <v>100</v>
      </c>
      <c r="B39" s="9" t="s">
        <v>101</v>
      </c>
      <c r="C39" s="9"/>
      <c r="D39" s="9" t="s">
        <v>20</v>
      </c>
      <c r="E39" s="10" t="s">
        <v>102</v>
      </c>
      <c r="F39" s="9" t="s">
        <v>32</v>
      </c>
      <c r="G39" s="11">
        <v>20</v>
      </c>
      <c r="H39" s="11"/>
      <c r="I39" s="11">
        <f t="shared" si="1"/>
        <v>0</v>
      </c>
    </row>
    <row r="40" spans="1:9" ht="22.5" x14ac:dyDescent="0.2">
      <c r="A40" s="9" t="s">
        <v>103</v>
      </c>
      <c r="B40" s="9" t="s">
        <v>104</v>
      </c>
      <c r="C40" s="9"/>
      <c r="D40" s="9" t="s">
        <v>20</v>
      </c>
      <c r="E40" s="10" t="s">
        <v>105</v>
      </c>
      <c r="F40" s="9" t="s">
        <v>32</v>
      </c>
      <c r="G40" s="11">
        <v>8</v>
      </c>
      <c r="H40" s="11"/>
      <c r="I40" s="11">
        <f t="shared" si="1"/>
        <v>0</v>
      </c>
    </row>
    <row r="41" spans="1:9" ht="22.5" x14ac:dyDescent="0.2">
      <c r="A41" s="9" t="s">
        <v>106</v>
      </c>
      <c r="B41" s="9" t="s">
        <v>40</v>
      </c>
      <c r="C41" s="9"/>
      <c r="D41" s="9" t="s">
        <v>20</v>
      </c>
      <c r="E41" s="10" t="s">
        <v>107</v>
      </c>
      <c r="F41" s="9" t="s">
        <v>32</v>
      </c>
      <c r="G41" s="11">
        <v>8</v>
      </c>
      <c r="H41" s="11"/>
      <c r="I41" s="11">
        <f t="shared" si="1"/>
        <v>0</v>
      </c>
    </row>
    <row r="42" spans="1:9" ht="33.75" x14ac:dyDescent="0.2">
      <c r="A42" s="9" t="s">
        <v>108</v>
      </c>
      <c r="B42" s="9" t="s">
        <v>109</v>
      </c>
      <c r="C42" s="9"/>
      <c r="D42" s="9" t="s">
        <v>20</v>
      </c>
      <c r="E42" s="10" t="s">
        <v>110</v>
      </c>
      <c r="F42" s="9" t="s">
        <v>32</v>
      </c>
      <c r="G42" s="11">
        <v>12</v>
      </c>
      <c r="H42" s="11"/>
      <c r="I42" s="11">
        <f t="shared" si="1"/>
        <v>0</v>
      </c>
    </row>
    <row r="43" spans="1:9" ht="33.75" x14ac:dyDescent="0.2">
      <c r="A43" s="9" t="s">
        <v>111</v>
      </c>
      <c r="B43" s="9" t="s">
        <v>112</v>
      </c>
      <c r="C43" s="9"/>
      <c r="D43" s="9" t="s">
        <v>20</v>
      </c>
      <c r="E43" s="10" t="s">
        <v>113</v>
      </c>
      <c r="F43" s="9" t="s">
        <v>39</v>
      </c>
      <c r="G43" s="11">
        <v>3</v>
      </c>
      <c r="H43" s="11"/>
      <c r="I43" s="11">
        <f t="shared" si="1"/>
        <v>0</v>
      </c>
    </row>
    <row r="44" spans="1:9" ht="45" x14ac:dyDescent="0.2">
      <c r="A44" s="9" t="s">
        <v>114</v>
      </c>
      <c r="B44" s="9" t="s">
        <v>115</v>
      </c>
      <c r="C44" s="9"/>
      <c r="D44" s="9" t="s">
        <v>20</v>
      </c>
      <c r="E44" s="10" t="s">
        <v>116</v>
      </c>
      <c r="F44" s="9" t="s">
        <v>117</v>
      </c>
      <c r="G44" s="11">
        <v>3</v>
      </c>
      <c r="H44" s="11"/>
      <c r="I44" s="11">
        <f t="shared" si="1"/>
        <v>0</v>
      </c>
    </row>
    <row r="45" spans="1:9" ht="33.75" x14ac:dyDescent="0.2">
      <c r="A45" s="9" t="s">
        <v>118</v>
      </c>
      <c r="B45" s="9" t="s">
        <v>119</v>
      </c>
      <c r="C45" s="9"/>
      <c r="D45" s="9" t="s">
        <v>20</v>
      </c>
      <c r="E45" s="10" t="s">
        <v>120</v>
      </c>
      <c r="F45" s="9" t="s">
        <v>39</v>
      </c>
      <c r="G45" s="11">
        <v>6</v>
      </c>
      <c r="H45" s="11"/>
      <c r="I45" s="11">
        <f t="shared" si="1"/>
        <v>0</v>
      </c>
    </row>
    <row r="46" spans="1:9" ht="22.5" x14ac:dyDescent="0.2">
      <c r="A46" s="9" t="s">
        <v>121</v>
      </c>
      <c r="B46" s="9" t="s">
        <v>122</v>
      </c>
      <c r="C46" s="9"/>
      <c r="D46" s="9" t="s">
        <v>20</v>
      </c>
      <c r="E46" s="10" t="s">
        <v>123</v>
      </c>
      <c r="F46" s="9" t="s">
        <v>39</v>
      </c>
      <c r="G46" s="11">
        <v>3</v>
      </c>
      <c r="H46" s="11"/>
      <c r="I46" s="11">
        <f t="shared" si="1"/>
        <v>0</v>
      </c>
    </row>
    <row r="47" spans="1:9" ht="22.5" x14ac:dyDescent="0.2">
      <c r="A47" s="9" t="s">
        <v>124</v>
      </c>
      <c r="B47" s="9" t="s">
        <v>75</v>
      </c>
      <c r="C47" s="9"/>
      <c r="D47" s="9" t="s">
        <v>20</v>
      </c>
      <c r="E47" s="10" t="s">
        <v>76</v>
      </c>
      <c r="F47" s="9" t="s">
        <v>77</v>
      </c>
      <c r="G47" s="11">
        <v>3</v>
      </c>
      <c r="H47" s="11"/>
      <c r="I47" s="11">
        <f t="shared" si="1"/>
        <v>0</v>
      </c>
    </row>
    <row r="48" spans="1:9" ht="22.5" x14ac:dyDescent="0.2">
      <c r="A48" s="9" t="s">
        <v>125</v>
      </c>
      <c r="B48" s="9" t="s">
        <v>79</v>
      </c>
      <c r="C48" s="9"/>
      <c r="D48" s="9" t="s">
        <v>20</v>
      </c>
      <c r="E48" s="10" t="s">
        <v>80</v>
      </c>
      <c r="F48" s="9" t="s">
        <v>39</v>
      </c>
      <c r="G48" s="11">
        <v>1</v>
      </c>
      <c r="H48" s="11"/>
      <c r="I48" s="11">
        <f t="shared" si="1"/>
        <v>0</v>
      </c>
    </row>
    <row r="49" spans="1:9" ht="22.5" x14ac:dyDescent="0.2">
      <c r="A49" s="9" t="s">
        <v>126</v>
      </c>
      <c r="B49" s="9" t="s">
        <v>82</v>
      </c>
      <c r="C49" s="9"/>
      <c r="D49" s="9" t="s">
        <v>20</v>
      </c>
      <c r="E49" s="10" t="s">
        <v>83</v>
      </c>
      <c r="F49" s="9" t="s">
        <v>39</v>
      </c>
      <c r="G49" s="11">
        <v>2</v>
      </c>
      <c r="H49" s="11"/>
      <c r="I49" s="11">
        <f t="shared" si="1"/>
        <v>0</v>
      </c>
    </row>
    <row r="50" spans="1:9" ht="22.5" x14ac:dyDescent="0.2">
      <c r="A50" s="8"/>
      <c r="B50" s="6"/>
      <c r="C50" s="6" t="s">
        <v>17</v>
      </c>
      <c r="D50" s="6"/>
      <c r="E50" s="7" t="s">
        <v>127</v>
      </c>
      <c r="F50" s="6"/>
      <c r="G50" s="8"/>
      <c r="H50" s="8"/>
      <c r="I50" s="8"/>
    </row>
    <row r="51" spans="1:9" ht="56.25" x14ac:dyDescent="0.2">
      <c r="A51" s="9" t="s">
        <v>128</v>
      </c>
      <c r="B51" s="9" t="s">
        <v>129</v>
      </c>
      <c r="C51" s="9"/>
      <c r="D51" s="9" t="s">
        <v>20</v>
      </c>
      <c r="E51" s="10" t="s">
        <v>130</v>
      </c>
      <c r="F51" s="9" t="s">
        <v>131</v>
      </c>
      <c r="G51" s="11">
        <v>32</v>
      </c>
      <c r="H51" s="11"/>
      <c r="I51" s="11">
        <f>G51*H51</f>
        <v>0</v>
      </c>
    </row>
    <row r="52" spans="1:9" x14ac:dyDescent="0.2">
      <c r="H52" s="3" t="s">
        <v>132</v>
      </c>
      <c r="I52" s="3">
        <f>SUM(I8:I51)</f>
        <v>0</v>
      </c>
    </row>
    <row r="53" spans="1:9" x14ac:dyDescent="0.2">
      <c r="H53" s="3" t="s">
        <v>133</v>
      </c>
      <c r="I53" s="3">
        <f>I52*0.23</f>
        <v>0</v>
      </c>
    </row>
    <row r="54" spans="1:9" x14ac:dyDescent="0.2">
      <c r="H54" s="3" t="s">
        <v>134</v>
      </c>
      <c r="I54" s="3">
        <f>I52+I53</f>
        <v>0</v>
      </c>
    </row>
  </sheetData>
  <mergeCells count="4">
    <mergeCell ref="A3:G3"/>
    <mergeCell ref="A4:G4"/>
    <mergeCell ref="A2:D2"/>
    <mergeCell ref="F2:I2"/>
  </mergeCells>
  <pageMargins left="0.39374999999999999" right="0.39374999999999999" top="0.39374999999999999" bottom="0.39374999999999999" header="0.51180555555555496" footer="0"/>
  <pageSetup paperSize="9" orientation="portrait" r:id="rId1"/>
  <headerFooter>
    <oddFooter>&amp;C&amp;K000000&amp;P/&amp;N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</vt:lpstr>
      <vt:lpstr>Przedmiar!Tytuły_wydruku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 Zwolińska</cp:lastModifiedBy>
  <cp:revision>2</cp:revision>
  <cp:lastPrinted>2022-01-20T12:21:57Z</cp:lastPrinted>
  <dcterms:modified xsi:type="dcterms:W3CDTF">2022-01-20T12:22:11Z</dcterms:modified>
  <dc:language>pl-PL</dc:language>
</cp:coreProperties>
</file>