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19\72_2019_wyposażenie ZS6 (5 części)\SIWZ\"/>
    </mc:Choice>
  </mc:AlternateContent>
  <bookViews>
    <workbookView xWindow="0" yWindow="0" windowWidth="21570" windowHeight="8145" tabRatio="745"/>
  </bookViews>
  <sheets>
    <sheet name="Maszyny do obróbki drewna" sheetId="13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3" l="1"/>
  <c r="H22" i="13"/>
  <c r="H21" i="13"/>
  <c r="H20" i="13"/>
  <c r="H19" i="13"/>
  <c r="H18" i="13"/>
  <c r="H17" i="13"/>
  <c r="H15" i="13"/>
  <c r="H14" i="13"/>
  <c r="H13" i="13" l="1"/>
  <c r="H12" i="13"/>
  <c r="H11" i="13"/>
  <c r="H10" i="13"/>
  <c r="H9" i="13"/>
  <c r="H8" i="13"/>
  <c r="H7" i="13"/>
  <c r="H6" i="13"/>
  <c r="H26" i="13" l="1"/>
  <c r="H27" i="13" s="1"/>
  <c r="H28" i="13" s="1"/>
</calcChain>
</file>

<file path=xl/sharedStrings.xml><?xml version="1.0" encoding="utf-8"?>
<sst xmlns="http://schemas.openxmlformats.org/spreadsheetml/2006/main" count="72" uniqueCount="56">
  <si>
    <t>szt.</t>
  </si>
  <si>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</si>
  <si>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</si>
  <si>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</si>
  <si>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</si>
  <si>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</si>
  <si>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</si>
  <si>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</si>
  <si>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Średnica piły głównej Ø 300 mm
Max. wysokość piłowania 75 mm
Max. szerokość piłowania 2500 mm
Min. szerokość piłowania 220 mm
Max. długość piłowania 2500 mm
Moc silnika głównego 2 x 4 kW
Prędkość obrotowa wrzeciona głównego 3500, 4500, 6000 obr./min.
Średnica końcówki wrzeciona głównego Ø 30 mm
Średnica piły tarczowej wrzecionka podcinającego Ø 120 - 130 mm
Moc silnika wrzecionka podcinającego 2 x 0,75 kW
Prędkość obrotowa wrzecionka podcinającego 8300 obr./min.
Średnica końcówki wrzecionka podcinającego Ø 20 mm
Moc silnika posuwu suportu 0,37 kW
Średnica przyłączeniowa króćca ssawnego górnego 2 x Ø 60 mm
Średnica przyłączeniowa króćca ssawnego dolnego 2 x Ø 125 mm
Zapotrzebowanie powietrza odciągowego (w układzie odpylania górnym) 2 x 360 m3/h
Zapotrzebowanie powietrza odciągowego (w układzie odpylania dolnym) 2 x 900 m3/h</t>
  </si>
  <si>
    <t>Rolki posuwowe 4
Średnica rolki  120 mm
Szerokość rolki  60 mm
Ugięcie rolek  25 mm
Prędkość  2/4/5,5/6,7/11/13/16,5/33m/min
Silnik0,75 kW/380V
Ciężar70 kg
4 ROLKOWY</t>
  </si>
  <si>
    <t>Wyposażenie : Stolik, potrzymka i urządzenie do czopowania
Osłona do czopowania
Prowadnica kątowa
Trzpien frezarski długi
Trzpień frezarski krutki                                                                                                                                           Obroty wrzeciona 3000, 4500, 6000, 9000
Przesuw pionowy wrzeciona  100 mm
Gniazdo we wrzecionie Stożek Morse`a nr 5
Silnik 4,5 kW / 5,9 kW
Wymiary stołu 1020 x 900 mm
Wysokość od płaszczyzny stołu  850 mm
Odległość osi wrzeciona od krawędzi stołu  450 mm
Wymagane ciśnienie powietrza 0,6 MPa
Średnica króćca odciągu trocin ∅ 80 mm
Prędkość powietrza w odciągu trocin system 25 m/s</t>
  </si>
  <si>
    <t xml:space="preserve">FREZARKA DOLNOWRZECIONOWA                                                                               </t>
  </si>
  <si>
    <t>FREZARKA GÓRNOWRZECIONOWA</t>
  </si>
  <si>
    <t>Obroty wrzeciona 6000 – 18000 obr./min
Skok pionowy wrzeciona 125 mm
Przesuw pionowy stołu  150 mm
Odległość wrzeciona od korpusu 760 mm
Kąt skręcenia głowicy  + 45°÷ - 45°
Wymiary stołu 1180 x 700 mm
Gniazdo elektrowrzeciona Stożek Morse’a nr 2, gwint M 33x3
Oprawka do frezów trzpieniowych Stożek Morse’a nr 2 gwint M 30 x 1,5
Silnik power 5,5 kW / 7,5 HP
Wymagane ciśnienie powietrza 0,6 MPa
Średnica króćca odciągu trocin  ∅ 80 mm
Prędkość powietrza w odciągu trocin 25 m/s</t>
  </si>
  <si>
    <t>Prasy stołowe z płytą otworową służą do klejenia szuflad, stołów, frontów meblowych, ram itp. Prasy posiadają jedno
lub dwa pola załadowcze. Z dociskiem głownym za pomocą siłowników tłokowych.
pola załadowcze 2 1
siłowniki łącznie do 16
długość elementów klejonych do 2450 mm
szerokość elementów klejonych do 1250 mm
ciśnienie stosowane 0,6 ÷ 0,8 MPa
długość prasy 3430 mm
szerokość prasy 1350 mm
wysokość prasy 2100 mm</t>
  </si>
  <si>
    <t xml:space="preserve">PRASY PNEUMATYCZNE </t>
  </si>
  <si>
    <t>PILARKA FORMATOWA</t>
  </si>
  <si>
    <t>APARAT POSUWOWY</t>
  </si>
  <si>
    <t>WIERTARKO – FREZARKA</t>
  </si>
  <si>
    <t>Max. średnica wiercenia i frezowania max 20 mm
Największa głębokość wiercenia  max 180 mm
Największa długość frezowania max 180 mm
Wymiary powierzchni stołu - długość/szerokość 280/600 mm
Największa odległość od powierzchni stołu od osi wrzeciona 130 mm
Prędkość obrotowa wrzecion 2800 obr./min
Moc silnika  2,2 kW
Wymiary gabarytowe - długość/wysokość/szerokość 1240/1350/800 mm
Zapotrzebowanie powietrza do ssawy odciągu trocin 300-350 m3/h
Prędkość powietrza w instalacji odciągowej 19-22 m/s
Średnica przyłączeniowa końcówki ssawy ∅ 80 mm</t>
  </si>
  <si>
    <t>SZLIFIERKA DŁUGOTAŚMOWA</t>
  </si>
  <si>
    <t>STRUGARKA WYRÓWNIARKA</t>
  </si>
  <si>
    <t>STRUGARKA GRUBIARKA</t>
  </si>
  <si>
    <t>Największa szerokość strugania mm 500
Maksymalna grubość warstwy skrawanej mm 8
Szybkość skrawania m/s 29
Łączna długość stołów mm 2950
Wymiary gabarytowe
- długość 2950 mm
- szerokość 1300 mm
- wysokość 1280 mm
Nastawa prowadnicy (co 15°) ° 90° do 45°
Moc silnika kW 5,5
Średnica wylotu ssawy odciągu trocin mm 140
Minimalna szybkość transportowa powietrza m/s 19</t>
  </si>
  <si>
    <t>FREZARKA PLOTER GRAWERKA CNC</t>
  </si>
  <si>
    <t>kpl.</t>
  </si>
  <si>
    <t>Prasa laboratoryjna</t>
  </si>
  <si>
    <t xml:space="preserve">Wymiary płyt grzejnych 800 x 600 x 45 [mm] Prześwit między płytami 330 [mm] Ilość płyt grzejnych 2 [szt] 
Nacisk nominalny 0,75 [MN] Nacisk jednostkowy 1,6 [MPa] Ciśnienie nominalne 32 [MPa] Temperatura płyt grzejnych do  220 [°C] Czynnik grzewczy grzałki elektryczne Moc grzałek  w jednej płycie 8 [kW] Zapotrzebowanie pary wodnej 100 - 120 [kg/h] Czas zamykania prasy 25 [sek] Moc zainstalowana 5.5 [kW] Masa agregatu napędowo sterującego  200 [kg] Wymiary gabarytowe prasy 1700 x 1130 x 820 Masa prasy 4 000 [kg] </t>
  </si>
  <si>
    <t>Pracownia obróbki drewna i tworzyw drzewnych</t>
  </si>
  <si>
    <t>Pracownia badań laboratoryjnych</t>
  </si>
  <si>
    <t>Mieszadło</t>
  </si>
  <si>
    <t>Masa 2,5 kg
Ciśnienie pracy 6,3 bar
Gwint wej. Zasilania 1/4"
Poziom wibracji 3,7m/s2
Poziom hałasu 98 dB(A)
Zużycie powietrza 181 l/min
Prędkość obrotowa 80-2800 obr/min</t>
  </si>
  <si>
    <t>Stół do sklejenia okleiny</t>
  </si>
  <si>
    <t>Przekrawarka do pakietów okleiny.</t>
  </si>
  <si>
    <t>Długości cięcia 2300
Wysokość cięcia 80 mm
Szerokość cięcia do przykładnicy równoległej 20 - 720 mm
Docisk belki hydrauliczny, 2-stopniowy</t>
  </si>
  <si>
    <t>Prasa hydrauliczna jednopułkowa do okleinowania dużych płaszczyzn ogrzewana elektrycznie.</t>
  </si>
  <si>
    <t>Dwuwalcowa nakładarka kleju.</t>
  </si>
  <si>
    <t>Prędkość obwodowa walców m/min 28 (21) Minimalna grubość powlekanych płyt mm 1,0 Maksymalna grubość powlekanych płyt mm 60,0 Długość robocza walców mm 1320 Minimalna ilość nanoszonego kleju g/m2 90 Moc silnika kW 1,1 Napięcie zasilające V AC 3/N/PE, 400V 50Hz Napięcie robocze V DC 24 Masa urządzenia bez opakowania kg 520 (320) Wymiary urządzenia: • Długość 1790 • Szerokość 750  • Wysokość  1360</t>
  </si>
  <si>
    <t>Kabina natryskowa sucha</t>
  </si>
  <si>
    <t>Agregat do natrysku pneumatycznego</t>
  </si>
  <si>
    <t>Pistolet z trzema typami dysz (jedną zalecaną do produktów wodorozcieńczalnych, jedną zalecaną do produktów o dużej zawartości suchej masy oraz jedną do lakierów i emali. Wraz z przewodoami gumowymi i zestawem szybko złączek. Pistolet do materiałów urzywanych przy wykończaniu drewna metoda natrysku pneumatycznego.) ze zbiornikiem ciśnieniowym z zestawem węży podłączeniowych.Pistoletów z kubkiem z trzema typami dysz: jedną zalecaną do produktów wodorozcieńczalnych, jedną zalecaną do produktów o dużej zawartości suchej masy oraz jedną do lakierów i emali. Wraz z przewodoami gumowymi i zestawem szybko złączek.</t>
  </si>
  <si>
    <t>Slejarnia i lakiernia</t>
  </si>
  <si>
    <t>Wymiary płyt grzejnych [mm] 2250 x 1200  ; Prześwit między płytami [mm] 160 ; Ilość płyt grzejnych  [szt] 2 ; Nacisk nominalny  [MN] 0,75 ; Ciśnienie nominalne  [MPa] 30 ; Nacisk jednostkowy [MPa] 0,27 ; Temperatura płyt grzejnych  [°C] do 150 ;  Czynnik grzewczy : ogrzewanie elektryczne - termoolej ; Wyposażenie dodatkowe : agregat grzewczy</t>
  </si>
  <si>
    <t>Producent, model</t>
  </si>
  <si>
    <t>Opis (parametry minimalne)</t>
  </si>
  <si>
    <t xml:space="preserve">Szerokość stołu roboczego 1000 mm 
Długość stołu roboczego 2500 mm 
Szerokość taśmy 150 mm 
Wysokość szlifowania 550 mm 
Min. grubość szlifowanego elementu 8 mm 
Szybkość obwodowa taśmy 20 m/s 
Średnica gardzieli odsysającej 100 mm 
Szybkość odsysanego powietrza 20 m/s 
Wydajność urządzenia wyciągowego 1200 m3/h 
Długość taśmy 6700 mm 
Stopa grafitowa 
Moc silnika 3,0 kW 
Średnica kół aluminiowych 240 mm 
Łożyska liniowe 
Dokumentacja techniczno-rozruchowa w komplecie 
Wyłącznik z zabezpieczeniem przed przepięciami 
Podnoszenie na śrubie trapezowej na łożyskach ślizgowych </t>
  </si>
  <si>
    <t xml:space="preserve">Urządzenia powinno posiadać wbudowany wewnątrz specjalny wentylator zapewniający bardzo dużą wydajność z zabezpieczeniem przeciw eksplozyjnym, mały hałas zapewniający duży komfort pracy obsłudze, przysłonięty ściankami profilowymi (podwójne żaluzje metalowe), które odseparowują 70 - 80 % lakieru z powietrza. Następnym elementem umieszczonym bezpośrednio za żaluzjami metalowymi jest suchy filtr wykonany na bazie specjalnego włókna szklanego, który ma zdolność absorbcji do 4700 mg/m2 i skuteczności separacji 98 - 99 %.Cechy 
Powierzchnia robocza 3000 x 2000 mm 
Głębokość sciany lakierniczej 900 mm 
Wentylator z zabezpieczeniem przeciw eksplozyjnym 2,8 kW 
Wydajność wentylatora 9600 m3/h 
Żaluzje metalowe wewnętrzne i zewnętrzne 
Tkanina filtracyjna zielono-biała zamontowana wewnątrz ściany za zaluzjami metalowymi 
Całkowita wysokość 2050 mm 
Króciec odciągowy 450 mm 
Długość ekranów bocznych 500 mm </t>
  </si>
  <si>
    <t>Maszyny i urządzenia do obróbki drewna i tworzyw drzewnych</t>
  </si>
  <si>
    <t>podatek Vat  (23%)</t>
  </si>
  <si>
    <t>Łącznie wartość brutto</t>
  </si>
  <si>
    <t>Nr sprawy: ZP.271.72.2019</t>
  </si>
  <si>
    <t>Załącznik nr 2.4</t>
  </si>
  <si>
    <t>Formularz cenowy - część 4 zamówienia</t>
  </si>
  <si>
    <t>WRZECIONO 3kw
OBSZAR ROBOCZY X/Y/Z 1200mm*1200mm *200mm
STÓŁ ROBOCZY 1200 X 1200 mm
STEROWANIE Mach3
Rozdzielczość programowa 0,01mm
Rozdzielczość mechaniczna 0,05mm
Oprogramowanie sterujące ploterem tzn. zamieniające program napisany dla sterownika MTS w program sterujący ploterem
ZASILANIE 230V
FALOWNIK 3,6kW
Max szybkość w wolnych przejazdach do 12m/min
Max. szybkość pracy w materiale 8m/min
wysokosc 130cm</t>
  </si>
  <si>
    <t xml:space="preserve">Maksymalna szerokość strugania mm 410-630
Minimalna grubość warstwy struganej mm 3
Maksymalna grubość struganego materiału mm 250-300
Maksymalna grubość warstwy struganej mm 6
Minimalna długość obrabianego materiału mm 330-350
Szybkość skrawania m/s 30
Prędkość posuwu:
 – I- 6 m/min 0,1 m/s lub 7 m/min
– II- 12 m/min 0,2 m/s lub 14 m/min
Średnica króćca ssawy odciągu wiórów mm 160
Prędkość powietrza w instalacji odwiórowania m/s 24
Zapotrzebowanie powietrza m3/h 1750
Moc silnika głównego kW 4 - 7,5
Moc silnika posuwu kW 0,8/1,1 lub 0,75/1,1
Moc silnika podnoszenia kW 0,55-0,75
Masa obrabiarki kg 850-1400
Wymiary gabarytowe : 
długość 1200 mm
szerokość 1110-1250 mm
wysokość 1180-1200 mm
</t>
  </si>
  <si>
    <t>Stół szklany z podświetleniem, min. długość 2400mm; min. szerokość 1500 ; blat szyba matowa podświetlana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</si>
</sst>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/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3" fillId="0" borderId="0" xfId="0" applyFont="1" applyBorder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9" zoomScale="95" zoomScaleNormal="95" workbookViewId="0">
      <selection activeCell="C23" sqref="C23"/>
    </sheetView>
  </sheetViews>
  <sheetFormatPr defaultColWidth="9" defaultRowHeight="14.25"/>
  <cols>
    <col min="1" max="1" width="3.375" style="4" customWidth="1"/>
    <col min="2" max="2" width="18.5" style="1" customWidth="1"/>
    <col min="3" max="3" width="66.75" style="4" customWidth="1"/>
    <col min="4" max="4" width="5.625" style="49" customWidth="1"/>
    <col min="5" max="5" width="10.25" style="4" customWidth="1"/>
    <col min="6" max="6" width="4.875" style="27" customWidth="1"/>
    <col min="7" max="7" width="11.625" style="27" customWidth="1"/>
    <col min="8" max="8" width="9.5" style="27" customWidth="1"/>
    <col min="9" max="16384" width="9" style="4"/>
  </cols>
  <sheetData>
    <row r="1" spans="1:10" ht="15">
      <c r="A1" s="6" t="s">
        <v>50</v>
      </c>
      <c r="B1" s="6"/>
      <c r="C1" s="7"/>
      <c r="D1" s="45"/>
      <c r="E1" s="7"/>
      <c r="F1" s="44"/>
      <c r="G1" s="51" t="s">
        <v>51</v>
      </c>
      <c r="H1" s="51"/>
    </row>
    <row r="2" spans="1:10" ht="15">
      <c r="A2" s="67" t="s">
        <v>52</v>
      </c>
      <c r="B2" s="68"/>
      <c r="C2" s="68"/>
      <c r="D2" s="68"/>
      <c r="E2" s="68"/>
      <c r="F2" s="68"/>
      <c r="G2" s="68"/>
      <c r="H2" s="68"/>
    </row>
    <row r="3" spans="1:10" ht="18.75">
      <c r="A3" s="53" t="s">
        <v>47</v>
      </c>
      <c r="B3" s="53"/>
      <c r="C3" s="53"/>
      <c r="D3" s="53"/>
      <c r="E3" s="53"/>
      <c r="F3" s="53"/>
      <c r="G3" s="53"/>
      <c r="H3" s="53"/>
    </row>
    <row r="4" spans="1:10" ht="48" customHeight="1">
      <c r="A4" s="8" t="s">
        <v>1</v>
      </c>
      <c r="B4" s="8" t="s">
        <v>2</v>
      </c>
      <c r="C4" s="8" t="s">
        <v>44</v>
      </c>
      <c r="D4" s="46" t="s">
        <v>5</v>
      </c>
      <c r="E4" s="8" t="s">
        <v>43</v>
      </c>
      <c r="F4" s="8" t="s">
        <v>3</v>
      </c>
      <c r="G4" s="8" t="s">
        <v>6</v>
      </c>
      <c r="H4" s="8" t="s">
        <v>4</v>
      </c>
    </row>
    <row r="5" spans="1:10" ht="15.75">
      <c r="A5" s="54" t="s">
        <v>28</v>
      </c>
      <c r="B5" s="55"/>
      <c r="C5" s="55"/>
      <c r="D5" s="55"/>
      <c r="E5" s="55"/>
      <c r="F5" s="55"/>
      <c r="G5" s="55"/>
      <c r="H5" s="55"/>
    </row>
    <row r="6" spans="1:10" ht="213.75" customHeight="1">
      <c r="A6" s="14">
        <v>1</v>
      </c>
      <c r="B6" s="32" t="s">
        <v>16</v>
      </c>
      <c r="C6" s="16" t="s">
        <v>8</v>
      </c>
      <c r="D6" s="20" t="s">
        <v>0</v>
      </c>
      <c r="E6" s="11"/>
      <c r="F6" s="11">
        <v>1</v>
      </c>
      <c r="G6" s="33"/>
      <c r="H6" s="34">
        <f t="shared" ref="H6:H13" si="0">F6*G6</f>
        <v>0</v>
      </c>
    </row>
    <row r="7" spans="1:10" ht="96">
      <c r="A7" s="13">
        <v>2</v>
      </c>
      <c r="B7" s="35" t="s">
        <v>17</v>
      </c>
      <c r="C7" s="17" t="s">
        <v>9</v>
      </c>
      <c r="D7" s="47" t="s">
        <v>0</v>
      </c>
      <c r="E7" s="12"/>
      <c r="F7" s="12">
        <v>1</v>
      </c>
      <c r="G7" s="36"/>
      <c r="H7" s="34">
        <f t="shared" si="0"/>
        <v>0</v>
      </c>
    </row>
    <row r="8" spans="1:10" ht="180">
      <c r="A8" s="14">
        <v>3</v>
      </c>
      <c r="B8" s="32" t="s">
        <v>11</v>
      </c>
      <c r="C8" s="16" t="s">
        <v>10</v>
      </c>
      <c r="D8" s="20" t="s">
        <v>0</v>
      </c>
      <c r="E8" s="11"/>
      <c r="F8" s="11">
        <v>1</v>
      </c>
      <c r="G8" s="33"/>
      <c r="H8" s="34">
        <f t="shared" si="0"/>
        <v>0</v>
      </c>
      <c r="J8" s="5"/>
    </row>
    <row r="9" spans="1:10" ht="144">
      <c r="A9" s="14">
        <v>4</v>
      </c>
      <c r="B9" s="32" t="s">
        <v>12</v>
      </c>
      <c r="C9" s="16" t="s">
        <v>13</v>
      </c>
      <c r="D9" s="20" t="s">
        <v>0</v>
      </c>
      <c r="E9" s="11"/>
      <c r="F9" s="11">
        <v>1</v>
      </c>
      <c r="G9" s="33"/>
      <c r="H9" s="34">
        <f t="shared" si="0"/>
        <v>0</v>
      </c>
    </row>
    <row r="10" spans="1:10" ht="132">
      <c r="A10" s="13">
        <v>5</v>
      </c>
      <c r="B10" s="32" t="s">
        <v>15</v>
      </c>
      <c r="C10" s="16" t="s">
        <v>14</v>
      </c>
      <c r="D10" s="20" t="s">
        <v>0</v>
      </c>
      <c r="E10" s="11"/>
      <c r="F10" s="11">
        <v>1</v>
      </c>
      <c r="G10" s="33"/>
      <c r="H10" s="34">
        <f t="shared" si="0"/>
        <v>0</v>
      </c>
    </row>
    <row r="11" spans="1:10" ht="132">
      <c r="A11" s="14">
        <v>6</v>
      </c>
      <c r="B11" s="32" t="s">
        <v>18</v>
      </c>
      <c r="C11" s="37" t="s">
        <v>19</v>
      </c>
      <c r="D11" s="20" t="s">
        <v>0</v>
      </c>
      <c r="E11" s="11"/>
      <c r="F11" s="11">
        <v>1</v>
      </c>
      <c r="G11" s="33"/>
      <c r="H11" s="34">
        <f t="shared" si="0"/>
        <v>0</v>
      </c>
    </row>
    <row r="12" spans="1:10" ht="144">
      <c r="A12" s="14">
        <v>7</v>
      </c>
      <c r="B12" s="50" t="s">
        <v>21</v>
      </c>
      <c r="C12" s="16" t="s">
        <v>23</v>
      </c>
      <c r="D12" s="20" t="s">
        <v>0</v>
      </c>
      <c r="E12" s="11"/>
      <c r="F12" s="11">
        <v>1</v>
      </c>
      <c r="G12" s="33"/>
      <c r="H12" s="34">
        <f t="shared" si="0"/>
        <v>0</v>
      </c>
    </row>
    <row r="13" spans="1:10" ht="252">
      <c r="A13" s="13">
        <v>8</v>
      </c>
      <c r="B13" s="32" t="s">
        <v>22</v>
      </c>
      <c r="C13" s="16" t="s">
        <v>54</v>
      </c>
      <c r="D13" s="20" t="s">
        <v>0</v>
      </c>
      <c r="E13" s="11"/>
      <c r="F13" s="11">
        <v>1</v>
      </c>
      <c r="G13" s="33"/>
      <c r="H13" s="34">
        <f t="shared" si="0"/>
        <v>0</v>
      </c>
    </row>
    <row r="14" spans="1:10" ht="191.25">
      <c r="A14" s="14">
        <v>9</v>
      </c>
      <c r="B14" s="50" t="s">
        <v>20</v>
      </c>
      <c r="C14" s="38" t="s">
        <v>45</v>
      </c>
      <c r="D14" s="20" t="s">
        <v>0</v>
      </c>
      <c r="E14" s="11"/>
      <c r="F14" s="11">
        <v>1</v>
      </c>
      <c r="G14" s="39"/>
      <c r="H14" s="40">
        <f>F14*G14</f>
        <v>0</v>
      </c>
    </row>
    <row r="15" spans="1:10" ht="156">
      <c r="A15" s="14">
        <v>10</v>
      </c>
      <c r="B15" s="35" t="s">
        <v>24</v>
      </c>
      <c r="C15" s="17" t="s">
        <v>53</v>
      </c>
      <c r="D15" s="47" t="s">
        <v>0</v>
      </c>
      <c r="E15" s="12"/>
      <c r="F15" s="12">
        <v>1</v>
      </c>
      <c r="G15" s="36"/>
      <c r="H15" s="34">
        <f t="shared" ref="H15" si="1">F15*G15</f>
        <v>0</v>
      </c>
    </row>
    <row r="16" spans="1:10" ht="15.75">
      <c r="A16" s="64" t="s">
        <v>41</v>
      </c>
      <c r="B16" s="65"/>
      <c r="C16" s="65"/>
      <c r="D16" s="65"/>
      <c r="E16" s="65"/>
      <c r="F16" s="65"/>
      <c r="G16" s="65"/>
      <c r="H16" s="65"/>
    </row>
    <row r="17" spans="1:8" ht="84">
      <c r="A17" s="14">
        <v>11</v>
      </c>
      <c r="B17" s="18" t="s">
        <v>30</v>
      </c>
      <c r="C17" s="9" t="s">
        <v>31</v>
      </c>
      <c r="D17" s="20" t="s">
        <v>0</v>
      </c>
      <c r="E17" s="20"/>
      <c r="F17" s="20">
        <v>1</v>
      </c>
      <c r="G17" s="25"/>
      <c r="H17" s="26">
        <f>F17*G17</f>
        <v>0</v>
      </c>
    </row>
    <row r="18" spans="1:8" ht="24">
      <c r="A18" s="14">
        <v>12</v>
      </c>
      <c r="B18" s="31" t="s">
        <v>32</v>
      </c>
      <c r="C18" s="9" t="s">
        <v>55</v>
      </c>
      <c r="D18" s="20" t="s">
        <v>0</v>
      </c>
      <c r="E18" s="20"/>
      <c r="F18" s="20">
        <v>1</v>
      </c>
      <c r="G18" s="25"/>
      <c r="H18" s="26">
        <f t="shared" ref="H18:H22" si="2">F18*G18</f>
        <v>0</v>
      </c>
    </row>
    <row r="19" spans="1:8" ht="48">
      <c r="A19" s="14">
        <v>13</v>
      </c>
      <c r="B19" s="19" t="s">
        <v>33</v>
      </c>
      <c r="C19" s="9" t="s">
        <v>34</v>
      </c>
      <c r="D19" s="20" t="s">
        <v>0</v>
      </c>
      <c r="E19" s="20"/>
      <c r="F19" s="20">
        <v>1</v>
      </c>
      <c r="G19" s="25"/>
      <c r="H19" s="26">
        <f t="shared" si="2"/>
        <v>0</v>
      </c>
    </row>
    <row r="20" spans="1:8" ht="64.5" customHeight="1">
      <c r="A20" s="14">
        <v>14</v>
      </c>
      <c r="B20" s="19" t="s">
        <v>35</v>
      </c>
      <c r="C20" s="9" t="s">
        <v>42</v>
      </c>
      <c r="D20" s="20" t="s">
        <v>0</v>
      </c>
      <c r="E20" s="20"/>
      <c r="F20" s="20">
        <v>1</v>
      </c>
      <c r="G20" s="25"/>
      <c r="H20" s="26">
        <f t="shared" si="2"/>
        <v>0</v>
      </c>
    </row>
    <row r="21" spans="1:8" ht="60">
      <c r="A21" s="14">
        <v>15</v>
      </c>
      <c r="B21" s="21" t="s">
        <v>36</v>
      </c>
      <c r="C21" s="9" t="s">
        <v>37</v>
      </c>
      <c r="D21" s="20" t="s">
        <v>0</v>
      </c>
      <c r="E21" s="20"/>
      <c r="F21" s="20">
        <v>1</v>
      </c>
      <c r="G21" s="25"/>
      <c r="H21" s="26">
        <f t="shared" si="2"/>
        <v>0</v>
      </c>
    </row>
    <row r="22" spans="1:8" ht="183" customHeight="1">
      <c r="A22" s="14">
        <v>16</v>
      </c>
      <c r="B22" s="21" t="s">
        <v>38</v>
      </c>
      <c r="C22" s="9" t="s">
        <v>46</v>
      </c>
      <c r="D22" s="20" t="s">
        <v>0</v>
      </c>
      <c r="E22" s="20"/>
      <c r="F22" s="20">
        <v>1</v>
      </c>
      <c r="G22" s="25"/>
      <c r="H22" s="26">
        <f t="shared" si="2"/>
        <v>0</v>
      </c>
    </row>
    <row r="23" spans="1:8" ht="96">
      <c r="A23" s="14">
        <v>17</v>
      </c>
      <c r="B23" s="21" t="s">
        <v>39</v>
      </c>
      <c r="C23" s="9" t="s">
        <v>40</v>
      </c>
      <c r="D23" s="20" t="s">
        <v>25</v>
      </c>
      <c r="E23" s="20"/>
      <c r="F23" s="20">
        <v>1</v>
      </c>
      <c r="G23" s="25"/>
      <c r="H23" s="26">
        <f t="shared" ref="H23" si="3">F23*G23</f>
        <v>0</v>
      </c>
    </row>
    <row r="24" spans="1:8" ht="15.75">
      <c r="A24" s="66" t="s">
        <v>29</v>
      </c>
      <c r="B24" s="66"/>
      <c r="C24" s="66"/>
      <c r="D24" s="66"/>
      <c r="E24" s="66"/>
      <c r="F24" s="66"/>
      <c r="G24" s="66"/>
      <c r="H24" s="66"/>
    </row>
    <row r="25" spans="1:8" ht="84">
      <c r="A25" s="13">
        <v>18</v>
      </c>
      <c r="B25" s="30" t="s">
        <v>26</v>
      </c>
      <c r="C25" s="10" t="s">
        <v>27</v>
      </c>
      <c r="D25" s="20" t="s">
        <v>0</v>
      </c>
      <c r="E25" s="11"/>
      <c r="F25" s="11">
        <v>1</v>
      </c>
      <c r="G25" s="22"/>
      <c r="H25" s="23">
        <v>0</v>
      </c>
    </row>
    <row r="26" spans="1:8" ht="23.25" customHeight="1">
      <c r="A26" s="41"/>
      <c r="B26" s="42"/>
      <c r="C26" s="41"/>
      <c r="D26" s="48"/>
      <c r="E26" s="15"/>
      <c r="F26" s="56" t="s">
        <v>7</v>
      </c>
      <c r="G26" s="56"/>
      <c r="H26" s="29">
        <f>SUM(H6:H25)</f>
        <v>0</v>
      </c>
    </row>
    <row r="27" spans="1:8" ht="21.75" customHeight="1">
      <c r="A27" s="41"/>
      <c r="B27" s="42"/>
      <c r="C27" s="41"/>
      <c r="D27" s="48"/>
      <c r="E27" s="43"/>
      <c r="F27" s="57" t="s">
        <v>48</v>
      </c>
      <c r="G27" s="58"/>
      <c r="H27" s="24">
        <f>H26*0.23</f>
        <v>0</v>
      </c>
    </row>
    <row r="28" spans="1:8" ht="25.5" customHeight="1">
      <c r="A28" s="41"/>
      <c r="B28" s="42"/>
      <c r="C28" s="41"/>
      <c r="D28" s="48"/>
      <c r="E28" s="15"/>
      <c r="F28" s="59" t="s">
        <v>49</v>
      </c>
      <c r="G28" s="60"/>
      <c r="H28" s="24">
        <f>H26+H27</f>
        <v>0</v>
      </c>
    </row>
    <row r="29" spans="1:8" ht="25.5" customHeight="1"/>
    <row r="30" spans="1:8" ht="15">
      <c r="B30" s="61"/>
      <c r="C30" s="62"/>
    </row>
    <row r="31" spans="1:8">
      <c r="A31" s="63"/>
      <c r="B31" s="63"/>
      <c r="C31" s="3"/>
      <c r="D31" s="28"/>
      <c r="E31" s="2"/>
      <c r="F31" s="28"/>
      <c r="G31" s="28"/>
      <c r="H31" s="28"/>
    </row>
    <row r="32" spans="1:8">
      <c r="A32" s="63"/>
      <c r="B32" s="63"/>
      <c r="C32" s="3"/>
      <c r="D32" s="28"/>
      <c r="E32" s="2"/>
      <c r="F32" s="28"/>
      <c r="G32" s="28"/>
      <c r="H32" s="28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</sheetData>
  <mergeCells count="15">
    <mergeCell ref="G1:H1"/>
    <mergeCell ref="A33:B33"/>
    <mergeCell ref="A34:B34"/>
    <mergeCell ref="A35:B35"/>
    <mergeCell ref="A3:H3"/>
    <mergeCell ref="A5:H5"/>
    <mergeCell ref="F26:G26"/>
    <mergeCell ref="F27:G27"/>
    <mergeCell ref="F28:G28"/>
    <mergeCell ref="B30:C30"/>
    <mergeCell ref="A31:B31"/>
    <mergeCell ref="A32:B32"/>
    <mergeCell ref="A16:H16"/>
    <mergeCell ref="A24:H24"/>
    <mergeCell ref="A2:H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Maszyny do obróbki drewna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2019-09-05T12:24:36Z</cp:lastPrinted>
  <dcterms:created xsi:type="dcterms:W3CDTF">2013-10-16T14:17:11Z</dcterms:created>
  <dcterms:modified xsi:type="dcterms:W3CDTF">2019-10-10T07:38:37Z</dcterms:modified>
</cp:coreProperties>
</file>