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069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9" i="1" l="1"/>
  <c r="H28" i="1"/>
  <c r="H27" i="1"/>
  <c r="H23" i="1" l="1"/>
  <c r="H12" i="1"/>
  <c r="H19" i="1"/>
  <c r="H13" i="1"/>
  <c r="H26" i="1"/>
  <c r="H25" i="1"/>
  <c r="H24" i="1"/>
  <c r="H22" i="1"/>
  <c r="H21" i="1"/>
  <c r="H20" i="1"/>
  <c r="H18" i="1"/>
  <c r="H17" i="1"/>
  <c r="H16" i="1"/>
  <c r="H15" i="1"/>
  <c r="H14" i="1"/>
  <c r="H6" i="1"/>
  <c r="H11" i="1"/>
  <c r="H10" i="1"/>
  <c r="H9" i="1"/>
  <c r="H8" i="1"/>
  <c r="H7" i="1"/>
</calcChain>
</file>

<file path=xl/sharedStrings.xml><?xml version="1.0" encoding="utf-8"?>
<sst xmlns="http://schemas.openxmlformats.org/spreadsheetml/2006/main" count="60" uniqueCount="46">
  <si>
    <t>Jm</t>
  </si>
  <si>
    <t>Ilość</t>
  </si>
  <si>
    <t>m3</t>
  </si>
  <si>
    <t>t</t>
  </si>
  <si>
    <t>m2</t>
  </si>
  <si>
    <t>Opłata za utylizację gruzu, ziemi, usuniętej roslinności oraz odpadów</t>
  </si>
  <si>
    <t>dół</t>
  </si>
  <si>
    <t>kg</t>
  </si>
  <si>
    <t>Przygotowanie i montaż zbrojenia z prętów stalowych gładkich o średnicy do 6mm - strzemiona</t>
  </si>
  <si>
    <t>Stopy fundamentowe ogrodzenia z wykonaniem szalunku ponad poziomem terenu (z uwzględnieniem robót pomiarowych dla montażu słupów)</t>
  </si>
  <si>
    <t>m</t>
  </si>
  <si>
    <t>Dostawa i montaż ogrodzenia systemowego. Ogrodzenie systemowe, panelowe składające się z 58 przęseł o rozstawie osiowym pomiędzy słupkami wynoszącym 2,51 m, wykonane z dwóch rzędów paneli o łącznej wysokości  3,06 m, zamontowanych na wysokości około 1,00 m nad poziomem terenu. Panel dolny  o wymiarach 2506mm×2030mm oraz panel górny o wymiarach 2506mm×1030mm wykonane z dwóch rodzajów drutu o średnicy 6 i 8 mm: 6mm - drut pionowy (wypełniający) pojedynczy, 8mm – drut poziomy (usztywniający) podwójny, wymiar oczka 50×200mm. Konstrukcja nośna ogrodzenia: słupy ogrodzeniowe 100×50×3mm o wysokości H=5,06m - 59 szt., głębokość zakotwienia 1,0 m.  Stężenia w polach skrajnych ogrodzenia. Elementy ogrodzenia ocynkowane i lakierowane proszkowo lub powlekane proszkiem poliestrowym w kolorze RAL 6005.</t>
  </si>
  <si>
    <t>Wykopy liniowe w gruntach suchych kategorii III-IV o szerokości 0,8-1,5m i głębokości do 1,5m o ścianach pionowych z wydobyciem urobku łopatą lub wyciągiem ręcznym</t>
  </si>
  <si>
    <t>Cokoły betonowe 0,20x0,30m z fundamentem 0,20x0,80m</t>
  </si>
  <si>
    <t>Ogrodzenie  z przęseł o wymiarach 1,50×2,00m na słupkach z rury stalowej Ø 100 zabezpieczone antykorozyjne i malowane</t>
  </si>
  <si>
    <t>Wyprofilowanie terenu</t>
  </si>
  <si>
    <t>1. Roboty rozbiórkowe i ziemne</t>
  </si>
  <si>
    <t>Nr ST</t>
  </si>
  <si>
    <t>Nr poz.</t>
  </si>
  <si>
    <t>Kod CPV</t>
  </si>
  <si>
    <t>Opis robót</t>
  </si>
  <si>
    <t>Kwota
[PLN]</t>
  </si>
  <si>
    <t>Cena jedn.
[PLN]</t>
  </si>
  <si>
    <t>2. Wykonanie ogrodzenia</t>
  </si>
  <si>
    <t>2.1 Ogrodzenie systemowe</t>
  </si>
  <si>
    <t>3. Roboty towarzyszące</t>
  </si>
  <si>
    <t>2.2. Uzupełnienie ogrodzenia</t>
  </si>
  <si>
    <t>Ręczne ścinanie i karczowanie zagajników średniej gęstości łacznie z karczowaniem pni i oczyszczeniem terenu po wykarczowaniu (z gałęzi, korzeni i innej roślinności), z wywiezieniem na odległość 5 km
(z uwzględnieniem utrudnień i manewrów sprzętu oraz
z uwzględnieniem przejazdu przez alejki cmentarza)</t>
  </si>
  <si>
    <t>Wykopanie dołów o powierzchni dna do 0,2m2 i głębokości do 1,4m w gruncie kategorii IV - pod wykonanie stóp fundamentowych ogrodzenia</t>
  </si>
  <si>
    <t>Ręczne wykonanie trawników dywanowych siewem
z nawożeniem w gruncie kategorii I-II</t>
  </si>
  <si>
    <t>Dostawa ziemi urodzajnej z ręcznym rozścieleniem
z transportem taczkami na terenie płaskim (wzdłuż ogrodzenia na powierzchni od miejsca rozbiórki fundamentu do istniejącego ogrodzenia cmentarza)</t>
  </si>
  <si>
    <t>Zadanie inwestycyjne: Ogrodzenie boisk treningowych przy stadionie piłkarskim przy ul. Zarzecze w Suwałkach</t>
  </si>
  <si>
    <t>FORMULARZ CENOWY (Przedmiar robót)</t>
  </si>
  <si>
    <t>Przygotowanie i montaż zbrojenia z prętów stalowych żebrowanych o średnicy 10-14mm - zbrojenie główne stóp fundamentowych Pręty okrągłe żebrowane skośnie do zbrojenia betonu  Ø 12 mm</t>
  </si>
  <si>
    <t>Wywiezienie gruzu z terenu rozbiórki łącznie z transportem gruzu z terenu rozbiórki samochodem ciężarowym na odległość 5 km, z załadunkiem i rozładunkiem (z uwzględnieniem utrudnień i manewrów sprzętu oraz z uwzglednieniem przejazdu przez alejki cmentarza)</t>
  </si>
  <si>
    <t>Usunięcie odpadów i ziemi uprzednio zalegającej pomiędzy fundamentem przeznaczonym do rozbiórki a istniejącym ogrodzeniem cmentarza,  z wywiezieniem na odległość 5 km (z uwzględnieniem utrudnień i manewrów sprzętu oraz z uwzglednieniem przejazdu przez alejki cmentarza)</t>
  </si>
  <si>
    <t>45342000-6</t>
  </si>
  <si>
    <t>45111000-8</t>
  </si>
  <si>
    <t>77314000-4</t>
  </si>
  <si>
    <t>STB-01</t>
  </si>
  <si>
    <t>Razem wartość netto:</t>
  </si>
  <si>
    <t>Podatek VAT 23 %:</t>
  </si>
  <si>
    <t>Ogółem wartość brutto:</t>
  </si>
  <si>
    <t>Rozbiórka fundamentu istniejącego łącznie z wywozem i utylizacją gruzu oraz uzupełnieniem gruntem</t>
  </si>
  <si>
    <t>Załącznik nr  2</t>
  </si>
  <si>
    <t>Nr sprawy: ZP. 271.106.2017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</si>
</sst>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z_ł"/>
  </numFmts>
  <fonts count="14" x14ac:knownFonts="1">
    <font>
      <sz val="11"/>
      <color theme="1"/>
      <name val="Calibri"/>
      <family val="2"/>
      <scheme val="minor"/>
    </font>
    <font>
      <sz val="12"/>
      <color indexed="64"/>
      <name val="Arial"/>
      <family val="2"/>
      <charset val="238"/>
    </font>
    <font>
      <b/>
      <sz val="12"/>
      <color indexed="64"/>
      <name val="Arial"/>
      <family val="2"/>
      <charset val="238"/>
    </font>
    <font>
      <b/>
      <sz val="8"/>
      <color indexed="64"/>
      <name val="Arial"/>
      <family val="2"/>
      <charset val="238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b/>
      <i/>
      <sz val="9"/>
      <color indexed="64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color indexed="64"/>
      <name val="Arial"/>
      <family val="2"/>
      <charset val="238"/>
    </font>
    <font>
      <b/>
      <i/>
      <sz val="9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7" fillId="0" borderId="0" xfId="0" applyFont="1"/>
    <xf numFmtId="0" fontId="1" fillId="0" borderId="0" xfId="0" applyFont="1" applyAlignment="1"/>
    <xf numFmtId="0" fontId="7" fillId="0" borderId="0" xfId="0" applyFont="1" applyAlignment="1"/>
    <xf numFmtId="0" fontId="3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1" fillId="0" borderId="0" xfId="0" applyFont="1" applyAlignment="1"/>
    <xf numFmtId="0" fontId="12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vertical="center" wrapText="1"/>
    </xf>
    <xf numFmtId="2" fontId="7" fillId="0" borderId="4" xfId="0" applyNumberFormat="1" applyFont="1" applyBorder="1" applyAlignment="1">
      <alignment horizontal="right" vertical="center"/>
    </xf>
    <xf numFmtId="164" fontId="10" fillId="2" borderId="3" xfId="0" applyNumberFormat="1" applyFont="1" applyFill="1" applyBorder="1" applyAlignment="1">
      <alignment vertical="center" wrapText="1"/>
    </xf>
    <xf numFmtId="164" fontId="7" fillId="0" borderId="4" xfId="0" applyNumberFormat="1" applyFont="1" applyBorder="1" applyAlignment="1">
      <alignment horizontal="right" vertical="center"/>
    </xf>
    <xf numFmtId="164" fontId="10" fillId="2" borderId="4" xfId="0" applyNumberFormat="1" applyFont="1" applyFill="1" applyBorder="1" applyAlignment="1">
      <alignment vertical="center" wrapText="1"/>
    </xf>
    <xf numFmtId="164" fontId="8" fillId="3" borderId="4" xfId="0" applyNumberFormat="1" applyFont="1" applyFill="1" applyBorder="1" applyAlignment="1">
      <alignment vertical="center" wrapText="1"/>
    </xf>
    <xf numFmtId="164" fontId="7" fillId="0" borderId="4" xfId="0" applyNumberFormat="1" applyFont="1" applyBorder="1" applyAlignment="1">
      <alignment vertical="center"/>
    </xf>
    <xf numFmtId="164" fontId="8" fillId="3" borderId="4" xfId="0" applyNumberFormat="1" applyFont="1" applyFill="1" applyBorder="1" applyAlignment="1">
      <alignment horizontal="right" vertical="center" wrapText="1"/>
    </xf>
    <xf numFmtId="164" fontId="8" fillId="0" borderId="7" xfId="0" applyNumberFormat="1" applyFont="1" applyBorder="1"/>
    <xf numFmtId="0" fontId="9" fillId="0" borderId="0" xfId="0" applyNumberFormat="1" applyFont="1" applyAlignment="1">
      <alignment horizontal="left" vertical="center"/>
    </xf>
    <xf numFmtId="0" fontId="2" fillId="0" borderId="0" xfId="0" applyNumberFormat="1" applyFont="1" applyAlignment="1">
      <alignment horizontal="center" vertical="center" wrapText="1"/>
    </xf>
    <xf numFmtId="0" fontId="6" fillId="0" borderId="0" xfId="0" applyNumberFormat="1" applyFont="1" applyAlignment="1">
      <alignment horizontal="center" vertical="center" wrapText="1"/>
    </xf>
    <xf numFmtId="0" fontId="9" fillId="0" borderId="0" xfId="0" applyNumberFormat="1" applyFont="1" applyAlignment="1">
      <alignment horizontal="right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13" fillId="0" borderId="7" xfId="0" applyFont="1" applyBorder="1" applyAlignment="1">
      <alignment horizontal="right" vertical="center"/>
    </xf>
  </cellXfs>
  <cellStyles count="2">
    <cellStyle name="Normalny" xfId="0" builtinId="0"/>
    <cellStyle name="Normalny_Ogrodowa_Sanitarny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view="pageLayout" zoomScaleNormal="100" zoomScaleSheetLayoutView="100" workbookViewId="0">
      <selection sqref="A1:C1"/>
    </sheetView>
  </sheetViews>
  <sheetFormatPr defaultRowHeight="15" x14ac:dyDescent="0.25"/>
  <cols>
    <col min="1" max="1" width="3.42578125" style="11" customWidth="1"/>
    <col min="2" max="2" width="9.7109375" style="11" customWidth="1"/>
    <col min="3" max="3" width="10.140625" style="11" customWidth="1"/>
    <col min="4" max="4" width="39.42578125" style="1" customWidth="1"/>
    <col min="5" max="5" width="4.140625" style="11" customWidth="1"/>
    <col min="6" max="6" width="6.85546875" style="13" customWidth="1"/>
    <col min="7" max="7" width="8.28515625" customWidth="1"/>
    <col min="8" max="8" width="10.140625" customWidth="1"/>
  </cols>
  <sheetData>
    <row r="1" spans="1:9" ht="15.75" customHeight="1" x14ac:dyDescent="0.25">
      <c r="A1" s="26" t="s">
        <v>45</v>
      </c>
      <c r="B1" s="26"/>
      <c r="C1" s="26"/>
      <c r="D1" s="10"/>
      <c r="E1" s="29" t="s">
        <v>44</v>
      </c>
      <c r="F1" s="29"/>
      <c r="G1" s="29"/>
      <c r="H1" s="29"/>
      <c r="I1" s="7"/>
    </row>
    <row r="2" spans="1:9" ht="30" customHeight="1" x14ac:dyDescent="0.25">
      <c r="A2" s="28" t="s">
        <v>31</v>
      </c>
      <c r="B2" s="28"/>
      <c r="C2" s="28"/>
      <c r="D2" s="28"/>
      <c r="E2" s="28"/>
      <c r="F2" s="28"/>
      <c r="G2" s="28"/>
      <c r="H2" s="28"/>
      <c r="I2" s="5"/>
    </row>
    <row r="3" spans="1:9" s="15" customFormat="1" ht="15" customHeight="1" x14ac:dyDescent="0.25">
      <c r="A3" s="27" t="s">
        <v>32</v>
      </c>
      <c r="B3" s="27"/>
      <c r="C3" s="27"/>
      <c r="D3" s="27"/>
      <c r="E3" s="27"/>
      <c r="F3" s="27"/>
      <c r="G3" s="27"/>
      <c r="H3" s="27"/>
      <c r="I3" s="14"/>
    </row>
    <row r="4" spans="1:9" ht="15" customHeight="1" x14ac:dyDescent="0.25">
      <c r="A4" s="9"/>
      <c r="B4" s="9"/>
      <c r="C4" s="9"/>
      <c r="D4" s="9"/>
      <c r="E4" s="9"/>
      <c r="F4" s="9"/>
      <c r="G4" s="9"/>
      <c r="H4" s="9"/>
      <c r="I4" s="8"/>
    </row>
    <row r="5" spans="1:9" ht="33.75" x14ac:dyDescent="0.25">
      <c r="A5" s="2" t="s">
        <v>18</v>
      </c>
      <c r="B5" s="3" t="s">
        <v>17</v>
      </c>
      <c r="C5" s="3" t="s">
        <v>19</v>
      </c>
      <c r="D5" s="2" t="s">
        <v>20</v>
      </c>
      <c r="E5" s="2" t="s">
        <v>0</v>
      </c>
      <c r="F5" s="12" t="s">
        <v>1</v>
      </c>
      <c r="G5" s="4" t="s">
        <v>22</v>
      </c>
      <c r="H5" s="4" t="s">
        <v>21</v>
      </c>
      <c r="I5" s="6"/>
    </row>
    <row r="6" spans="1:9" ht="15" customHeight="1" x14ac:dyDescent="0.25">
      <c r="A6" s="33" t="s">
        <v>16</v>
      </c>
      <c r="B6" s="33"/>
      <c r="C6" s="33"/>
      <c r="D6" s="33"/>
      <c r="E6" s="33"/>
      <c r="F6" s="33"/>
      <c r="G6" s="33"/>
      <c r="H6" s="19">
        <f>SUM(H7:H11)</f>
        <v>0</v>
      </c>
      <c r="I6" s="6"/>
    </row>
    <row r="7" spans="1:9" ht="24" customHeight="1" x14ac:dyDescent="0.25">
      <c r="A7" s="16">
        <v>1</v>
      </c>
      <c r="B7" s="30" t="s">
        <v>39</v>
      </c>
      <c r="C7" s="30" t="s">
        <v>37</v>
      </c>
      <c r="D7" s="17" t="s">
        <v>43</v>
      </c>
      <c r="E7" s="16" t="s">
        <v>2</v>
      </c>
      <c r="F7" s="18">
        <v>23.92</v>
      </c>
      <c r="G7" s="20">
        <v>0</v>
      </c>
      <c r="H7" s="20">
        <f>F7*G7</f>
        <v>0</v>
      </c>
      <c r="I7" s="6"/>
    </row>
    <row r="8" spans="1:9" ht="69" customHeight="1" x14ac:dyDescent="0.25">
      <c r="A8" s="16">
        <v>2</v>
      </c>
      <c r="B8" s="31"/>
      <c r="C8" s="31"/>
      <c r="D8" s="17" t="s">
        <v>34</v>
      </c>
      <c r="E8" s="16" t="s">
        <v>2</v>
      </c>
      <c r="F8" s="18">
        <v>23.92</v>
      </c>
      <c r="G8" s="20">
        <v>0</v>
      </c>
      <c r="H8" s="20">
        <f t="shared" ref="H8:H11" si="0">F8*G8</f>
        <v>0</v>
      </c>
      <c r="I8" s="6"/>
    </row>
    <row r="9" spans="1:9" ht="75.75" customHeight="1" x14ac:dyDescent="0.25">
      <c r="A9" s="16">
        <v>3</v>
      </c>
      <c r="B9" s="31"/>
      <c r="C9" s="31"/>
      <c r="D9" s="17" t="s">
        <v>27</v>
      </c>
      <c r="E9" s="16" t="s">
        <v>4</v>
      </c>
      <c r="F9" s="18">
        <v>440</v>
      </c>
      <c r="G9" s="20">
        <v>0</v>
      </c>
      <c r="H9" s="20">
        <f t="shared" si="0"/>
        <v>0</v>
      </c>
      <c r="I9" s="6"/>
    </row>
    <row r="10" spans="1:9" ht="67.5" x14ac:dyDescent="0.25">
      <c r="A10" s="16">
        <v>4</v>
      </c>
      <c r="B10" s="31"/>
      <c r="C10" s="31"/>
      <c r="D10" s="17" t="s">
        <v>35</v>
      </c>
      <c r="E10" s="16" t="s">
        <v>2</v>
      </c>
      <c r="F10" s="18">
        <v>195</v>
      </c>
      <c r="G10" s="20">
        <v>0</v>
      </c>
      <c r="H10" s="20">
        <f t="shared" si="0"/>
        <v>0</v>
      </c>
      <c r="I10" s="6"/>
    </row>
    <row r="11" spans="1:9" ht="27.75" customHeight="1" x14ac:dyDescent="0.25">
      <c r="A11" s="16">
        <v>5</v>
      </c>
      <c r="B11" s="32"/>
      <c r="C11" s="32"/>
      <c r="D11" s="17" t="s">
        <v>5</v>
      </c>
      <c r="E11" s="16" t="s">
        <v>3</v>
      </c>
      <c r="F11" s="18">
        <v>407.85599999999999</v>
      </c>
      <c r="G11" s="20">
        <v>0</v>
      </c>
      <c r="H11" s="20">
        <f t="shared" si="0"/>
        <v>0</v>
      </c>
      <c r="I11" s="6"/>
    </row>
    <row r="12" spans="1:9" ht="15" customHeight="1" x14ac:dyDescent="0.25">
      <c r="A12" s="34" t="s">
        <v>23</v>
      </c>
      <c r="B12" s="34"/>
      <c r="C12" s="34"/>
      <c r="D12" s="34"/>
      <c r="E12" s="34"/>
      <c r="F12" s="34"/>
      <c r="G12" s="34"/>
      <c r="H12" s="21">
        <f>H13+H19</f>
        <v>0</v>
      </c>
      <c r="I12" s="6"/>
    </row>
    <row r="13" spans="1:9" ht="15" customHeight="1" x14ac:dyDescent="0.25">
      <c r="A13" s="35" t="s">
        <v>24</v>
      </c>
      <c r="B13" s="35"/>
      <c r="C13" s="35"/>
      <c r="D13" s="35"/>
      <c r="E13" s="35"/>
      <c r="F13" s="35"/>
      <c r="G13" s="35"/>
      <c r="H13" s="22">
        <f>SUM(H14:H18)</f>
        <v>0</v>
      </c>
      <c r="I13" s="6"/>
    </row>
    <row r="14" spans="1:9" ht="37.5" customHeight="1" x14ac:dyDescent="0.25">
      <c r="A14" s="16">
        <v>6</v>
      </c>
      <c r="B14" s="30" t="s">
        <v>39</v>
      </c>
      <c r="C14" s="30" t="s">
        <v>36</v>
      </c>
      <c r="D14" s="17" t="s">
        <v>28</v>
      </c>
      <c r="E14" s="16" t="s">
        <v>6</v>
      </c>
      <c r="F14" s="18">
        <v>59</v>
      </c>
      <c r="G14" s="23">
        <v>0</v>
      </c>
      <c r="H14" s="23">
        <f>F14*G14</f>
        <v>0</v>
      </c>
      <c r="I14" s="6"/>
    </row>
    <row r="15" spans="1:9" ht="50.25" customHeight="1" x14ac:dyDescent="0.25">
      <c r="A15" s="16">
        <v>7</v>
      </c>
      <c r="B15" s="31"/>
      <c r="C15" s="31"/>
      <c r="D15" s="17" t="s">
        <v>33</v>
      </c>
      <c r="E15" s="16" t="s">
        <v>7</v>
      </c>
      <c r="F15" s="18">
        <v>286.06</v>
      </c>
      <c r="G15" s="23">
        <v>0</v>
      </c>
      <c r="H15" s="23">
        <f t="shared" ref="H15:H18" si="1">F15*G15</f>
        <v>0</v>
      </c>
      <c r="I15" s="6"/>
    </row>
    <row r="16" spans="1:9" ht="22.5" x14ac:dyDescent="0.25">
      <c r="A16" s="16">
        <v>8</v>
      </c>
      <c r="B16" s="31"/>
      <c r="C16" s="31"/>
      <c r="D16" s="17" t="s">
        <v>8</v>
      </c>
      <c r="E16" s="16" t="s">
        <v>7</v>
      </c>
      <c r="F16" s="18">
        <v>145.23099999999999</v>
      </c>
      <c r="G16" s="23">
        <v>0</v>
      </c>
      <c r="H16" s="23">
        <f t="shared" si="1"/>
        <v>0</v>
      </c>
      <c r="I16" s="6"/>
    </row>
    <row r="17" spans="1:9" ht="33.75" x14ac:dyDescent="0.25">
      <c r="A17" s="16">
        <v>9</v>
      </c>
      <c r="B17" s="31"/>
      <c r="C17" s="31"/>
      <c r="D17" s="17" t="s">
        <v>9</v>
      </c>
      <c r="E17" s="16" t="s">
        <v>2</v>
      </c>
      <c r="F17" s="18">
        <v>13.215999999999999</v>
      </c>
      <c r="G17" s="23">
        <v>0</v>
      </c>
      <c r="H17" s="23">
        <f t="shared" si="1"/>
        <v>0</v>
      </c>
      <c r="I17" s="6"/>
    </row>
    <row r="18" spans="1:9" ht="192" customHeight="1" x14ac:dyDescent="0.25">
      <c r="A18" s="16">
        <v>10</v>
      </c>
      <c r="B18" s="32"/>
      <c r="C18" s="32"/>
      <c r="D18" s="17" t="s">
        <v>11</v>
      </c>
      <c r="E18" s="16" t="s">
        <v>10</v>
      </c>
      <c r="F18" s="18">
        <v>145</v>
      </c>
      <c r="G18" s="23">
        <v>0</v>
      </c>
      <c r="H18" s="23">
        <f t="shared" si="1"/>
        <v>0</v>
      </c>
      <c r="I18" s="6"/>
    </row>
    <row r="19" spans="1:9" ht="15" customHeight="1" x14ac:dyDescent="0.25">
      <c r="A19" s="35" t="s">
        <v>26</v>
      </c>
      <c r="B19" s="35"/>
      <c r="C19" s="35"/>
      <c r="D19" s="35"/>
      <c r="E19" s="35"/>
      <c r="F19" s="35"/>
      <c r="G19" s="35"/>
      <c r="H19" s="24">
        <f>SUM(H20:H22)</f>
        <v>0</v>
      </c>
      <c r="I19" s="6"/>
    </row>
    <row r="20" spans="1:9" ht="54.75" customHeight="1" x14ac:dyDescent="0.25">
      <c r="A20" s="16">
        <v>11</v>
      </c>
      <c r="B20" s="30" t="s">
        <v>39</v>
      </c>
      <c r="C20" s="30" t="s">
        <v>36</v>
      </c>
      <c r="D20" s="17" t="s">
        <v>12</v>
      </c>
      <c r="E20" s="16" t="s">
        <v>2</v>
      </c>
      <c r="F20" s="18">
        <v>0.99</v>
      </c>
      <c r="G20" s="23">
        <v>0</v>
      </c>
      <c r="H20" s="23">
        <f>F20*G20</f>
        <v>0</v>
      </c>
      <c r="I20" s="6"/>
    </row>
    <row r="21" spans="1:9" ht="25.5" customHeight="1" x14ac:dyDescent="0.25">
      <c r="A21" s="16">
        <v>12</v>
      </c>
      <c r="B21" s="31"/>
      <c r="C21" s="31"/>
      <c r="D21" s="17" t="s">
        <v>13</v>
      </c>
      <c r="E21" s="16" t="s">
        <v>10</v>
      </c>
      <c r="F21" s="18">
        <v>4.5</v>
      </c>
      <c r="G21" s="23">
        <v>0</v>
      </c>
      <c r="H21" s="23">
        <f t="shared" ref="H21:H22" si="2">F21*G21</f>
        <v>0</v>
      </c>
      <c r="I21" s="6"/>
    </row>
    <row r="22" spans="1:9" ht="39.75" customHeight="1" x14ac:dyDescent="0.25">
      <c r="A22" s="16">
        <v>13</v>
      </c>
      <c r="B22" s="32"/>
      <c r="C22" s="32"/>
      <c r="D22" s="17" t="s">
        <v>14</v>
      </c>
      <c r="E22" s="16" t="s">
        <v>10</v>
      </c>
      <c r="F22" s="18">
        <v>4.5</v>
      </c>
      <c r="G22" s="23">
        <v>0</v>
      </c>
      <c r="H22" s="23">
        <f t="shared" si="2"/>
        <v>0</v>
      </c>
      <c r="I22" s="6"/>
    </row>
    <row r="23" spans="1:9" ht="15" customHeight="1" x14ac:dyDescent="0.25">
      <c r="A23" s="34" t="s">
        <v>25</v>
      </c>
      <c r="B23" s="34"/>
      <c r="C23" s="34"/>
      <c r="D23" s="34"/>
      <c r="E23" s="34"/>
      <c r="F23" s="34"/>
      <c r="G23" s="34"/>
      <c r="H23" s="21">
        <f>SUM(H24:H26)</f>
        <v>0</v>
      </c>
      <c r="I23" s="6"/>
    </row>
    <row r="24" spans="1:9" x14ac:dyDescent="0.25">
      <c r="A24" s="16">
        <v>14</v>
      </c>
      <c r="B24" s="30" t="s">
        <v>39</v>
      </c>
      <c r="C24" s="30" t="s">
        <v>38</v>
      </c>
      <c r="D24" s="17" t="s">
        <v>15</v>
      </c>
      <c r="E24" s="16" t="s">
        <v>4</v>
      </c>
      <c r="F24" s="18">
        <v>652.5</v>
      </c>
      <c r="G24" s="23">
        <v>0</v>
      </c>
      <c r="H24" s="23">
        <f>F24*G24</f>
        <v>0</v>
      </c>
      <c r="I24" s="6"/>
    </row>
    <row r="25" spans="1:9" ht="45" x14ac:dyDescent="0.25">
      <c r="A25" s="16">
        <v>15</v>
      </c>
      <c r="B25" s="31"/>
      <c r="C25" s="31"/>
      <c r="D25" s="17" t="s">
        <v>30</v>
      </c>
      <c r="E25" s="16" t="s">
        <v>2</v>
      </c>
      <c r="F25" s="18">
        <v>65.25</v>
      </c>
      <c r="G25" s="23">
        <v>0</v>
      </c>
      <c r="H25" s="23">
        <f t="shared" ref="H25:H26" si="3">F25*G25</f>
        <v>0</v>
      </c>
      <c r="I25" s="6"/>
    </row>
    <row r="26" spans="1:9" ht="22.5" x14ac:dyDescent="0.25">
      <c r="A26" s="16">
        <v>16</v>
      </c>
      <c r="B26" s="32"/>
      <c r="C26" s="32"/>
      <c r="D26" s="17" t="s">
        <v>29</v>
      </c>
      <c r="E26" s="16" t="s">
        <v>4</v>
      </c>
      <c r="F26" s="18">
        <v>652.5</v>
      </c>
      <c r="G26" s="23">
        <v>0</v>
      </c>
      <c r="H26" s="23">
        <f t="shared" si="3"/>
        <v>0</v>
      </c>
      <c r="I26" s="6"/>
    </row>
    <row r="27" spans="1:9" ht="19.7" customHeight="1" x14ac:dyDescent="0.25">
      <c r="A27" s="36" t="s">
        <v>40</v>
      </c>
      <c r="B27" s="36"/>
      <c r="C27" s="36"/>
      <c r="D27" s="36"/>
      <c r="E27" s="36"/>
      <c r="F27" s="36"/>
      <c r="G27" s="36"/>
      <c r="H27" s="25">
        <f>H6+H12+H23</f>
        <v>0</v>
      </c>
    </row>
    <row r="28" spans="1:9" ht="19.7" customHeight="1" x14ac:dyDescent="0.25">
      <c r="A28" s="36" t="s">
        <v>41</v>
      </c>
      <c r="B28" s="36"/>
      <c r="C28" s="36"/>
      <c r="D28" s="36"/>
      <c r="E28" s="36"/>
      <c r="F28" s="36"/>
      <c r="G28" s="36"/>
      <c r="H28" s="25">
        <f>H27*0.23</f>
        <v>0</v>
      </c>
    </row>
    <row r="29" spans="1:9" ht="19.7" customHeight="1" x14ac:dyDescent="0.25">
      <c r="A29" s="36" t="s">
        <v>42</v>
      </c>
      <c r="B29" s="36"/>
      <c r="C29" s="36"/>
      <c r="D29" s="36"/>
      <c r="E29" s="36"/>
      <c r="F29" s="36"/>
      <c r="G29" s="36"/>
      <c r="H29" s="25">
        <f>H27*1.23</f>
        <v>0</v>
      </c>
    </row>
  </sheetData>
  <mergeCells count="20">
    <mergeCell ref="A27:G27"/>
    <mergeCell ref="A28:G28"/>
    <mergeCell ref="A29:G29"/>
    <mergeCell ref="C24:C26"/>
    <mergeCell ref="B7:B11"/>
    <mergeCell ref="B14:B18"/>
    <mergeCell ref="B20:B22"/>
    <mergeCell ref="B24:B26"/>
    <mergeCell ref="A19:G19"/>
    <mergeCell ref="A23:G23"/>
    <mergeCell ref="C20:C22"/>
    <mergeCell ref="A1:C1"/>
    <mergeCell ref="A3:H3"/>
    <mergeCell ref="A2:H2"/>
    <mergeCell ref="E1:H1"/>
    <mergeCell ref="C14:C18"/>
    <mergeCell ref="C7:C11"/>
    <mergeCell ref="A6:G6"/>
    <mergeCell ref="A12:G12"/>
    <mergeCell ref="A13:G13"/>
  </mergeCells>
  <pageMargins left="0.70866141732283472" right="0.31496062992125984" top="0.74803149606299213" bottom="0.74803149606299213" header="0.31496062992125984" footer="0.31496062992125984"/>
  <pageSetup paperSize="9" orientation="portrait" r:id="rId1"/>
  <headerFooter>
    <oddFooter>&amp;C&amp;P</oddFooter>
  </headerFooter>
  <ignoredErrors>
    <ignoredError sqref="H23 H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2017-09-21T07:16:02Z</dcterms:modified>
</cp:coreProperties>
</file>