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1340" windowHeight="6795"/>
  </bookViews>
  <sheets>
    <sheet name=" FC - Ogólnobudowlane Przedmiar" sheetId="1" r:id="rId1"/>
    <sheet name=" FC - Inst. CO przedmiar" sheetId="3" r:id="rId2"/>
    <sheet name="ZZ" sheetId="2" r:id="rId3"/>
  </sheets>
  <definedNames>
    <definedName name="_xlnm.Print_Area" localSheetId="1">' FC - Inst. CO przedmiar'!$A$2:$H$54</definedName>
    <definedName name="_xlnm.Print_Area" localSheetId="0">' FC - Ogólnobudowlane Przedmiar'!$A$1:$H$306</definedName>
    <definedName name="_xlnm.Print_Titles" localSheetId="1">' FC - Inst. CO przedmiar'!$5:$8</definedName>
    <definedName name="_xlnm.Print_Titles" localSheetId="0">' FC - Ogólnobudowlane Przedmiar'!$4:$10</definedName>
  </definedNames>
  <calcPr calcId="145621"/>
</workbook>
</file>

<file path=xl/calcChain.xml><?xml version="1.0" encoding="utf-8"?>
<calcChain xmlns="http://schemas.openxmlformats.org/spreadsheetml/2006/main">
  <c r="H51" i="3" l="1"/>
  <c r="C19" i="2" l="1"/>
  <c r="C20" i="2" s="1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302" i="1" l="1"/>
  <c r="H301" i="1"/>
  <c r="H300" i="1"/>
  <c r="H299" i="1"/>
  <c r="H298" i="1"/>
  <c r="H297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5" i="1"/>
  <c r="H264" i="1"/>
  <c r="H263" i="1"/>
  <c r="H262" i="1"/>
  <c r="H261" i="1"/>
  <c r="H260" i="1"/>
  <c r="H258" i="1"/>
  <c r="H257" i="1"/>
  <c r="H256" i="1"/>
  <c r="H255" i="1"/>
  <c r="H254" i="1"/>
  <c r="H253" i="1"/>
  <c r="H252" i="1"/>
  <c r="H251" i="1"/>
  <c r="H250" i="1"/>
  <c r="H249" i="1"/>
  <c r="H248" i="1"/>
  <c r="H246" i="1"/>
  <c r="H245" i="1"/>
  <c r="H244" i="1"/>
  <c r="H242" i="1"/>
  <c r="H240" i="1"/>
  <c r="H239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16" i="1"/>
  <c r="H215" i="1"/>
  <c r="H212" i="1"/>
  <c r="H211" i="1"/>
  <c r="H210" i="1"/>
  <c r="H209" i="1"/>
  <c r="H208" i="1"/>
  <c r="H207" i="1"/>
  <c r="H204" i="1"/>
  <c r="H203" i="1"/>
  <c r="H201" i="1"/>
  <c r="H200" i="1"/>
  <c r="H199" i="1"/>
  <c r="H198" i="1"/>
  <c r="H197" i="1"/>
  <c r="H196" i="1"/>
  <c r="H195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68" i="1"/>
  <c r="H166" i="1"/>
  <c r="H165" i="1"/>
  <c r="H164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8" i="1"/>
  <c r="H147" i="1"/>
  <c r="H146" i="1"/>
  <c r="H145" i="1"/>
  <c r="H144" i="1"/>
  <c r="H143" i="1"/>
  <c r="H142" i="1"/>
  <c r="H141" i="1"/>
  <c r="H140" i="1"/>
  <c r="H139" i="1"/>
  <c r="H138" i="1"/>
  <c r="H136" i="1"/>
  <c r="H135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1" i="1"/>
  <c r="H110" i="1"/>
  <c r="H109" i="1"/>
  <c r="H108" i="1"/>
  <c r="H106" i="1"/>
  <c r="H105" i="1"/>
  <c r="H104" i="1"/>
  <c r="H102" i="1"/>
  <c r="H101" i="1"/>
  <c r="H100" i="1"/>
  <c r="H99" i="1"/>
  <c r="H98" i="1"/>
  <c r="H97" i="1"/>
  <c r="H96" i="1"/>
  <c r="H95" i="1"/>
  <c r="H94" i="1"/>
  <c r="H93" i="1"/>
  <c r="H92" i="1"/>
  <c r="H91" i="1"/>
  <c r="H88" i="1"/>
  <c r="H87" i="1"/>
  <c r="H86" i="1"/>
  <c r="H85" i="1"/>
  <c r="H84" i="1"/>
  <c r="H83" i="1"/>
  <c r="H82" i="1"/>
  <c r="H81" i="1"/>
  <c r="H80" i="1"/>
  <c r="H79" i="1"/>
  <c r="H78" i="1"/>
  <c r="H76" i="1"/>
  <c r="H75" i="1"/>
  <c r="H74" i="1"/>
  <c r="H73" i="1"/>
  <c r="H71" i="1"/>
  <c r="H70" i="1"/>
  <c r="H69" i="1"/>
  <c r="H68" i="1"/>
  <c r="H67" i="1"/>
  <c r="H64" i="1"/>
  <c r="H63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39" i="1"/>
  <c r="H38" i="1"/>
  <c r="H35" i="1"/>
  <c r="H34" i="1"/>
  <c r="H33" i="1"/>
  <c r="H32" i="1"/>
  <c r="H31" i="1"/>
  <c r="H30" i="1"/>
  <c r="H26" i="1"/>
  <c r="H25" i="1"/>
  <c r="H22" i="1"/>
  <c r="H21" i="1"/>
  <c r="H20" i="1"/>
  <c r="H19" i="1"/>
  <c r="H18" i="1"/>
  <c r="H17" i="1"/>
  <c r="H16" i="1"/>
  <c r="H15" i="1"/>
  <c r="H14" i="1"/>
  <c r="H13" i="1"/>
  <c r="H217" i="1" l="1"/>
  <c r="C16" i="2" s="1"/>
  <c r="H192" i="1"/>
  <c r="C14" i="2" s="1"/>
  <c r="H303" i="1"/>
  <c r="C18" i="2" s="1"/>
  <c r="H169" i="1"/>
  <c r="C13" i="2" s="1"/>
  <c r="H205" i="1"/>
  <c r="C15" i="2" s="1"/>
  <c r="H295" i="1"/>
  <c r="C17" i="2" s="1"/>
  <c r="H112" i="1"/>
  <c r="C12" i="2" s="1"/>
  <c r="H40" i="1"/>
  <c r="C11" i="2" s="1"/>
  <c r="H27" i="1"/>
  <c r="C10" i="2" s="1"/>
  <c r="C21" i="2" l="1"/>
  <c r="C22" i="2" s="1"/>
</calcChain>
</file>

<file path=xl/sharedStrings.xml><?xml version="1.0" encoding="utf-8"?>
<sst xmlns="http://schemas.openxmlformats.org/spreadsheetml/2006/main" count="1073" uniqueCount="507">
  <si>
    <t>Nr poz.</t>
  </si>
  <si>
    <t>Opis robót</t>
  </si>
  <si>
    <t>Jm</t>
  </si>
  <si>
    <t>Ilość</t>
  </si>
  <si>
    <t>1</t>
  </si>
  <si>
    <t>2</t>
  </si>
  <si>
    <t>3</t>
  </si>
  <si>
    <t>4</t>
  </si>
  <si>
    <t>5</t>
  </si>
  <si>
    <t>6</t>
  </si>
  <si>
    <t/>
  </si>
  <si>
    <t>A. BIBLIOTEKA - Pom. Nr 13</t>
  </si>
  <si>
    <t>1. Roboty budowlane</t>
  </si>
  <si>
    <t>Zabezpieczenie podłóg, okien i ścian folią. Zabezpieczenie miejsca wykonywania robót.</t>
  </si>
  <si>
    <t>m2</t>
  </si>
  <si>
    <t>Zabezpieczenie taśmą malarską listew przypodłogowych, okolic okien i drzwi, gniazd elektryczne i teletechnicznych</t>
  </si>
  <si>
    <t>mb</t>
  </si>
  <si>
    <t>Zeskrobanie i zmycie starej farby w pomieszczeniach o powierzchni podłogi ponad 5m2</t>
  </si>
  <si>
    <t>Likwidacja rys i ubytków - uzupełnić używając elastycznej i zbrojonej  masy szpachlowej z przeszfiwowaniem powierzchni.</t>
  </si>
  <si>
    <t>Obudowa dwuwarstwowa belek i podciągów płytami gipsowo-kartonowymi 55-02 na rusztach metalowych pojedynczych - obudowa rur wod - kan.</t>
  </si>
  <si>
    <t>Tynki (gładzie) jednowarstwowe wewnętrzne stropów o podłożu z tynku z gipsu szpachlowego wykonywane ręcznie grubości 3mm</t>
  </si>
  <si>
    <t>7</t>
  </si>
  <si>
    <t>Tynki (gładzie) jednowarstwowe wewnętrzne ścian o podłożu z tynku z gipsu szpachlowego wykonywane ręcznie grubości 3mm</t>
  </si>
  <si>
    <t>8</t>
  </si>
  <si>
    <t>Dwukrotne malowanie farbami emulsyjnymi wewnętrznych podłoży gipsowych z gruntowaniem. Rodzaj farby emulsyjnej i kolory uzgodnić z Użytkownikiem.</t>
  </si>
  <si>
    <t>9</t>
  </si>
  <si>
    <t>Mechaniczne szlifowanie i uzypełnienie starych posadzek z deszczułek (parkiet) o powierzchni ponad 8m2</t>
  </si>
  <si>
    <t>10</t>
  </si>
  <si>
    <t>Trzykrotne lakierowanie posadzek z deszczułek    Lakier o wysokiej  odporności na ścieranie i zarysowania zgodna z normą PN-EN 14904:2009 dla podłóg, o właściwości Cfl s1 w zakresie reakcji na ogień PN-EN 13501-1+A1:2010 , antypoślizgowy (wersja połysk). o wysokiej odporności na ścieranie i zarysowania do pomieszczeń o wysokich obciążeniach.</t>
  </si>
  <si>
    <t>2. Stolarka drzwiowa</t>
  </si>
  <si>
    <t>Przed zamówieniem drzwi należy dokonać pomiarów otworów bezpośrednio na budowie  - typ drzwi  odpowiadające obiektom użyteczności publicznej o dużym natężeniu ruch i występujących warunków techniczno-wigotnościowych. Cena oferty winna zawierać wykonanie wszystkich czynności związanych z montażem kompletnych drzwi z klamkami, szyldem, zamkiem (progi, uzupełnienie posadzki w progach itp.)</t>
  </si>
  <si>
    <t>11</t>
  </si>
  <si>
    <t>Ościeżnice drewniane- regulowane (90- szt. 4)</t>
  </si>
  <si>
    <t>12</t>
  </si>
  <si>
    <t>Skrzydła drzwiowe  wewnętrzne fabrycznie wykończone pełne zgodne z opisem jak wyżej (90- szt. 4)</t>
  </si>
  <si>
    <t>B. PRACOWNIA GEOGRAFII - Pom. Nr 14</t>
  </si>
  <si>
    <t>13</t>
  </si>
  <si>
    <t>14</t>
  </si>
  <si>
    <t>15</t>
  </si>
  <si>
    <t>16</t>
  </si>
  <si>
    <t>17</t>
  </si>
  <si>
    <t>Przygotowanie powierzchni z poszpachlowaniem nierówności (sfalowań) powierzchni tynku</t>
  </si>
  <si>
    <t>18</t>
  </si>
  <si>
    <t>Dwukrotne malowanie farbami emulsyjnymi wewnętrznych podłoży gipsowych z gruntowaniem.  Rodzaj farby emulsyjnej i kolory uzgodnić z Użytkownikiem.</t>
  </si>
  <si>
    <t>19</t>
  </si>
  <si>
    <t>Ościeżnice drewniane- regulowane (90- szt. 1)</t>
  </si>
  <si>
    <t>20</t>
  </si>
  <si>
    <t>Skrzydła drzwiowe  wewnętrzne fabrycznie wykończone pełne zgodne z opisem jak wyżej (90- szt. 1)</t>
  </si>
  <si>
    <t>C. PRACOWNIA CHEMICZNA  - Pom. Nr 16</t>
  </si>
  <si>
    <t>21</t>
  </si>
  <si>
    <t>22</t>
  </si>
  <si>
    <t>23</t>
  </si>
  <si>
    <t>Rysy i ubytki przy suchych powierzchniach uzupełnić używając elastycznej i zbrojonej  masy szpachlowej z przeszfiwowaniem powierzchni.</t>
  </si>
  <si>
    <t>24</t>
  </si>
  <si>
    <t>25</t>
  </si>
  <si>
    <t>Obudowa dwuwarstwowa belek i podciągów płytami gipsowo-kartonowymi 55-02 na rusztach metalowych pojedynczych.  - obudowa rur wod - kan.</t>
  </si>
  <si>
    <t>26</t>
  </si>
  <si>
    <t>Uzupełnienie tynków wewnętrznych zwykłych kategorii II z zaprawy cementowo-wapiennej o powierzchni w jednym miejscu do 2m2 na ścianach płaskich i słupach prostokątnych na podłożach z cegły, pustaków ceramicznych, gazo- i pianobetonów</t>
  </si>
  <si>
    <t>27</t>
  </si>
  <si>
    <t>28</t>
  </si>
  <si>
    <t>29</t>
  </si>
  <si>
    <t>30</t>
  </si>
  <si>
    <t>Rozebranie posadzek z wykładzin z tworzyw sztucznych w płytkach</t>
  </si>
  <si>
    <t>31</t>
  </si>
  <si>
    <t>Skucie nierówności betonu przy głębokości skucia do 1cm na ścianach lub podłogach</t>
  </si>
  <si>
    <t>32</t>
  </si>
  <si>
    <t>Gruntowanie podloży prepaparatami -powierzchnie poziome</t>
  </si>
  <si>
    <t>33</t>
  </si>
  <si>
    <t>Warstwy wyrównujące i wygładzające z zaprawy samopoziomującej o grubości 5mm wykonywane w pomieszczeniach o powierzchni ponad 8m2</t>
  </si>
  <si>
    <t>34</t>
  </si>
  <si>
    <t>Wykonanie posadzki razem z listwami przypodłogowymi z wykładzin o podwyższonej odporności na ścieranie,  grubość warstwy użytkowej  -  2,0 mm,  wzmocniona     poliuretanem , wgniecenie resztkowe  –  nie większe niż 0,03 mm,  właściwości antypoślizgowe   –  R9,  odporność chemiczna  –  dobra,  oddziaływanie   –  krzesła na rolkach  –  odporna,  odporność na rozwój bakterii i grzybów.</t>
  </si>
  <si>
    <t>35</t>
  </si>
  <si>
    <t>Usunięcie z budynku gruzu i ziemi bez względu na kategorię</t>
  </si>
  <si>
    <t>m3</t>
  </si>
  <si>
    <t>36</t>
  </si>
  <si>
    <t>Wywiezienie gruzu spryzmowanego samochodami samowyładowczymi na odległość do 1km</t>
  </si>
  <si>
    <t>37</t>
  </si>
  <si>
    <t>Wywiezienie gruzu spryzmowanego samochodami samowyładowczymi - na każdy następny 1km ponad 1km</t>
  </si>
  <si>
    <t>38</t>
  </si>
  <si>
    <t>Koszt utylizacji</t>
  </si>
  <si>
    <t>39</t>
  </si>
  <si>
    <t>Ościeżnice drewniane- regulowane (90- szt. 2)</t>
  </si>
  <si>
    <t>40</t>
  </si>
  <si>
    <t>Skrzydła drzwiowe  wewnętrzne fabrycznie wykończone pełne zgodne z opisem jak wyżej (90- szt. 2)</t>
  </si>
  <si>
    <t>3. Roboty sanitarne</t>
  </si>
  <si>
    <t>Instalacja wentylacji mechanicznej</t>
  </si>
  <si>
    <t>41</t>
  </si>
  <si>
    <t>Przebicie otworów o średnicy do 300mm w ścianach murowanych o grubości 51cm, z wyrównaniem krawędzi otworu i usunięciem gruzu</t>
  </si>
  <si>
    <t>szt</t>
  </si>
  <si>
    <t>42</t>
  </si>
  <si>
    <t>Wentylatory kanałowe wywiewne, Vmax=400m3/h o średnicy króćców 125mm z regulatorem obrotów</t>
  </si>
  <si>
    <t>KPL</t>
  </si>
  <si>
    <t>43</t>
  </si>
  <si>
    <t>Wyrzutnie ścienne, kołowe o średnicy do 200mm</t>
  </si>
  <si>
    <t>44</t>
  </si>
  <si>
    <t>Przewody wentylacyjne z blachy stalowej, kołowe, typ Spiro o średnicy do 125mm</t>
  </si>
  <si>
    <t>45</t>
  </si>
  <si>
    <t>Zawory wentylacyjne wywiewne o średnicy 125mm</t>
  </si>
  <si>
    <t>Izolacja termiczna</t>
  </si>
  <si>
    <t>46</t>
  </si>
  <si>
    <t>Czyszczenie przez szczotkowanie ręczne, od stanu wyjściowego powierzchni B do trzeciego stopnia czystości, rurociągów stalowych o średnicy nominalnej do 100mm</t>
  </si>
  <si>
    <t>47</t>
  </si>
  <si>
    <t>Malowanie pędzlem, farbami do gruntowania miniowymi, rurociągów stalowych o średnicy nominalnej do 100mm</t>
  </si>
  <si>
    <t>48</t>
  </si>
  <si>
    <t>Malowanie pędzlem, farbami nawierzchniowymi i emaliami ftalowymi, rurociągów stalowych o średnicy nominalnej do 100mm</t>
  </si>
  <si>
    <t>49</t>
  </si>
  <si>
    <t>Izolacja rurociągów o średnicy nominalnej 65mm otulinami gr. 20mm w płaszczu z folii PVC</t>
  </si>
  <si>
    <t>m</t>
  </si>
  <si>
    <t>Roboty sanitarne</t>
  </si>
  <si>
    <t>50</t>
  </si>
  <si>
    <t>Złączki rurowe przejściowe (adaptery) żeliwo-PVC o średnicy 100/110mm</t>
  </si>
  <si>
    <t>51</t>
  </si>
  <si>
    <t>Wykucie bruzd o głębokości i szerokości 1/4x1/2 cegły w ścianach z cegieł na zaprawie cementowo-wapiennej, z usunięciem gruzu</t>
  </si>
  <si>
    <t>52</t>
  </si>
  <si>
    <t>Rurociągi z polipropylenu stabilizowanego o średnicy zewnętrznej 20mm, układane w izolacji gr. 6mm laminowanej folią (do instalacji podtynkowych), z próbą szczelności i płukaniem</t>
  </si>
  <si>
    <t>53</t>
  </si>
  <si>
    <t>Rurociągi z PVC o średnicy zewnętrznej 50mm, na ścianach</t>
  </si>
  <si>
    <t>54</t>
  </si>
  <si>
    <t>Rurociągi z PVC o średnicy zewnętrznej 75mm, na ścianach</t>
  </si>
  <si>
    <t>55</t>
  </si>
  <si>
    <t>Dodatki za podejścia dopływowe z PP-R o średnicy zewnętrznej 20mm do baterii zlewozmywakowych i dygestorium</t>
  </si>
  <si>
    <t>56</t>
  </si>
  <si>
    <t>Dodatki za podejścia odpływowe z PVC o średnicy zewnętrznej 50mm</t>
  </si>
  <si>
    <t>57</t>
  </si>
  <si>
    <t>Zawory przelotowe kulowe gwintowane o średnicy nominalnej 15mm</t>
  </si>
  <si>
    <t>58</t>
  </si>
  <si>
    <t>Baterie zlewozmywakowe ścienne jednouchwytowe</t>
  </si>
  <si>
    <t>59</t>
  </si>
  <si>
    <t>Umywalki pojedyncze porcelanowe z syfonem uruchamianym kolanem</t>
  </si>
  <si>
    <t>60</t>
  </si>
  <si>
    <t>Syfon z tworzywa sztucznego podwójny o średnicy 50mm</t>
  </si>
  <si>
    <t>4. Instalacje elektryczne</t>
  </si>
  <si>
    <t>Instalacje oświetlenia i gniazd wtykowych sala chemiczna - 1kpl</t>
  </si>
  <si>
    <t>61</t>
  </si>
  <si>
    <t>Wykucie bruzd dla przewodów wtynkowych w cegle</t>
  </si>
  <si>
    <t>62</t>
  </si>
  <si>
    <t>Zaprawianie bruzd o szerokości do 25 mm</t>
  </si>
  <si>
    <t>63</t>
  </si>
  <si>
    <t>Przewody kabelkowe o łącznym przekroju żył do 7.5 mm2 układane p.t. w gotowych bruzdach w podłożu innym niż betonowe - YDY 3x1,5</t>
  </si>
  <si>
    <t>64</t>
  </si>
  <si>
    <t>Przewody kabelkowe o łącznym przekroju żył do 7.5 mm2 układane p.t. w gotowych bruzdach w podłożu innym niż betonowe - YDY 4x1,5</t>
  </si>
  <si>
    <t>65</t>
  </si>
  <si>
    <t>Przewody kabelkowe o łącznym przekroju żył do 7.5 mm2 układane p.t. w gotowych bruzdach w podłożu innym niż betonowe - YDY 3x2,5</t>
  </si>
  <si>
    <t>66</t>
  </si>
  <si>
    <t>Przygotowanie podłoża pod mocowanie osprzętu na zaprawie cementowej lub gipsowej z wykonaniem ślepych otworów ręcznie w cegle</t>
  </si>
  <si>
    <t>szt.</t>
  </si>
  <si>
    <t>67</t>
  </si>
  <si>
    <t>Przygotowanie podłoża pod osprzęt instalacyjny mocowany przez przykręcenie do kołków plastykowych osadzonych w podłożu ceglanym</t>
  </si>
  <si>
    <t>68</t>
  </si>
  <si>
    <t>Puszki instalacyjne podtynkowe pojedyncze o śr.do 60 mm</t>
  </si>
  <si>
    <t>69</t>
  </si>
  <si>
    <t>Łączniki światła podtynkowe, świecznikowe.</t>
  </si>
  <si>
    <t>70</t>
  </si>
  <si>
    <t>Gniazda instalacyjne wtyczkowe ze stykiem ochronnym podtynkowe 2-biegunowe przelotowe pojedyncze o obciążalności do 16 A i przekroju przewodów do 2.5 mm2</t>
  </si>
  <si>
    <t>71</t>
  </si>
  <si>
    <t>Wypust zasilania przewodem YDY 3x2,5mm2 do zasilania urządzeń (30mb) zapas wypustu około 2m zakończony puszką. Zasilanie bezpośrednio z tablicy rozdzielczej - zabezpieczenia nadprądowe. Dygestorium, zasialanie obwodów biurka nauczyciela, szafa na odczynniki</t>
  </si>
  <si>
    <t>kpl</t>
  </si>
  <si>
    <t>72</t>
  </si>
  <si>
    <t>Oprawa led natynkowa Oprawa do montażu nastropowego na suficie. Wymiary - 400x400x61mm. Korpus - blacha stalowa, o grubości 0,5mm, malowany farbą proszkową standard, UV odporną. Układ optyczny - MICRO-LINE. Przesłona  - PS o grubości 2mm o wspołczynniku załamania wg ISO489 - 1,591 i całkowitej transmisji światła wg ISO13468-1 - 90%.Typ źródła - LED. Płytka obwodów drukowanych do montażu LED wykonana z aluminium o wymiarach 560x16x6mm. Moc źródła - 14,8W. Strumień świetlny źródła - 2356lm. Zasilanie źródła - 500 mA. Współczynnik oddawania barw [CRI] Ra = 81,83. Temperatura barwowa - 3989K. Składowe widmowe R3=93,2 ,R6=82,2. Współrzędne chromatyczności x=0,3849 ,y=0,3917. Trwałość 67 tyś.godzin przy współczynniku L70/B50. Ilość źródeł - 4. Moc źródeł w oprawie - 59,2W. Skuteczność źródła - 159,19lm/W. Moc oprawy - 62W. Sprawność oprawy - 84,82%. Skuteczność świetlna oprawy - 128,93lm/W. IP44. IK04. Certyfikaty i dopuszczenia - CE.</t>
  </si>
  <si>
    <t>kpl.</t>
  </si>
  <si>
    <t>Pomiary</t>
  </si>
  <si>
    <t>73</t>
  </si>
  <si>
    <t>Pomiar natężenia oświetlenia wnętrz w sali</t>
  </si>
  <si>
    <t>74</t>
  </si>
  <si>
    <t>Sprawdzenie i pomiar 1-fazowego obwodu elektrycznego niskiego napięcia sali</t>
  </si>
  <si>
    <t>75</t>
  </si>
  <si>
    <t>Sprawdzenie samoczynnego wyłączenia zasilania - pomiar impedancji pętli zwarciowej - w sali</t>
  </si>
  <si>
    <t>5. Wyposażenie stałe</t>
  </si>
  <si>
    <t>76</t>
  </si>
  <si>
    <t>Zakup i montaż dygestorium z podłączeniem do wentylacji wyciągowej rurą spiro fi 150 zaopatrzonej w wentylator o wyd. 500m3/h. (Digestorium winno składa się z dwóch części:       -górnej: komory manipulacyjnej oszklonej szybami hartowanymi wyłożonej płytkami ceramicznymi kwasoodpornymi do wysokości sufitu. Komora winna byc wyposażona w zlew polipropylenowy, baterie, dolny szyber instalacji wyciągowej, zawór gazowy.       -dolnej: szafki dwudrzwiowej z zamontowanym syfonem, regulatorem instalacji wyciągowej.    W górnej komorze winni być zamocowana przesuwana okiennica podnoszona za pomocą systemu „Fennel” i pozwalać na ustawienie okiennicy (góra-dół) w dowolnym położeniu. Wentylator z płytą montażową stanowi wyodrębnioną część wyciągu do montażu na otworze kominowym o mocy 350 m3//h. Instalacja wyciągowa wykonana jest z polistyrenu w wersji podstawowej. Całość na nośniku laminatu. Digestorium w  biały, buk lub  popiel - kolor uzgodnić z Użytkownikiem) lub dygestorium o parametrach rownoważnych.</t>
  </si>
  <si>
    <t>77</t>
  </si>
  <si>
    <t>Zakup i montaż szafy na odczynniki chemiczne z wyciagiem. (Szafa winna być wykonana z blachy stalowej pomalowanej ekologicznymi farbami proszkowymi (bez kadmu i ołowiu) w kolorze popiel. Drzwi winny posiadać wzmocnioną konstrukcje, zamykane trzypunktowo na zamek cylindryczny z dwoma kluczami. Szafa winna posiadać  pięć półek z regulowaną wysokością nośności 50 kg każda. Wysokość półek winna być  regulowana. Szafa winna być wyposażona wentylator elektryczny z płytą montażową stanowiący wyodrębnioną część wyciągu do montażu na otworze kominowym z instalacja wyciągowa wykonaną z polistyrenu) lub szafy o parametrach rownoważnych.</t>
  </si>
  <si>
    <t>78</t>
  </si>
  <si>
    <t>Zakup i montaż stolika laboratyjnego (Stolik o wymiarach min.  1200x600x850 /mm/ długość, szerokość, wysokość   wykonanych na konstrukcji płyty wiórowej laminowanej min. 18mm, wyposażony w blat pokryty płytkami ceramicznymi z  dwoma dużymi zlewami i zawórem wodnym z. 2 drzwiczkami w  w kolorach biały, popiel lub buk - kolor uzgidnic z Użytkownikiem.  Stolik winien  posiadać wyposażeniu dwa zbiorniki na wodę czystą i ścieki 20l każdy, pompe wodną 24V, włącznik pompy na panelu zewnętrznym stolika, gniazdko elektryczne i kółka obrotowe z hamulcem)   lub stolika o parametrach rownoważnych.</t>
  </si>
  <si>
    <t>79</t>
  </si>
  <si>
    <t>Ława środkowa -Blat wykonany z płyty HPL o gr. 25 mm, charakteryzujcy się  wysoką wytrzymałością mechaniczną, trwałością i funkcjonalnością w użytkowaniu, odporny na uderzenia, ścieranie, zarysowanie i zaplamienie, odporny na działanie wody, pary wodnej, ciepła i niskich temperatur, odporne chemiczne, łatwe do czyszczenia i utrzymania w czystości. Stelaż modułu wykonany z profilu 30 x 30 mm. Osłony boczne wykonane z płyty melaminowanej o gr. 18 mm, po bokach zamontowane po 2 gniazdka elektryczne z zamontowaniem w blacie zlewu 30 x 15 cm i kranu.</t>
  </si>
  <si>
    <t>D. PRACOWNIA FIZYCZNA - Pom. Nr 17</t>
  </si>
  <si>
    <t>1. Roboty budowlane.</t>
  </si>
  <si>
    <t>80</t>
  </si>
  <si>
    <t>81</t>
  </si>
  <si>
    <t>82</t>
  </si>
  <si>
    <t>83</t>
  </si>
  <si>
    <t>84</t>
  </si>
  <si>
    <t>Obudowa dwuwarstwowa belek i podciągów płytami gipsowo-kartonowymi 55-02 na rusztach metalowych pojedynczych- obudowa rur instalacji wod - kan.</t>
  </si>
  <si>
    <t>85</t>
  </si>
  <si>
    <t>86</t>
  </si>
  <si>
    <t>87</t>
  </si>
  <si>
    <t>88</t>
  </si>
  <si>
    <t>89</t>
  </si>
  <si>
    <t>90</t>
  </si>
  <si>
    <t>91</t>
  </si>
  <si>
    <t>92</t>
  </si>
  <si>
    <t>Warstwy wyrównujące i wygładzające z zaprawy samopoziomującej o grubości 5mm wykonywane w pomieszczeniach o powierzchni ponad 8m2 (zaprawa EVI - sucha mieszanka)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</si>
  <si>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</si>
  <si>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</si>
  <si>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</si>
  <si>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</si>
  <si>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</si>
  <si>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</si>
  <si>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</si>
  <si>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</si>
  <si>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</si>
  <si>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</si>
  <si>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</si>
  <si>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</si>
  <si>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</si>
  <si>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</si>
  <si>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</si>
  <si>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</si>
  <si>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</si>
  <si>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</si>
  <si>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Instalacje oświetlenia i gniazd wtykowych pracownia fizyki - 1kpl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</si>
  <si>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</si>
  <si>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</si>
  <si>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</si>
  <si>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</si>
  <si>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</si>
  <si>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</si>
  <si>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</si>
  <si>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</si>
  <si>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</si>
  <si>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</si>
  <si>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</si>
  <si>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Wypust zasilania przewodem YDY 3x2,5mm2 do zasilania urządzeń (5mb) zapas wypustu około 2m zakończony puszką. Zasilanie bezpośrednio z tablicy rozdzielczej - zabezpieczenia nadprądowe. Zasialanie obwodów biurka nauczyciela.</t>
  </si>
  <si>
    <t>122</t>
  </si>
  <si>
    <t>123</t>
  </si>
  <si>
    <t>124</t>
  </si>
  <si>
    <t>125</t>
  </si>
  <si>
    <t>126</t>
  </si>
  <si>
    <t>Biurko LAB 1800x600 HPL compact, szare ("Biurko laboratoryjne 1800x600x760 blat compact z dwoma szafkami - Stelaż biurka wykonany z profilu 30x30 malowany na kolor aluminium. Szafki wykonane z płyty wiórowej melaminowanej, z lewej strony szafka zlewozmywakowa, z prawej strony z szufladą i drzwiami. Blat wykonany z płyty HPL charakteryzują się  trakcyjnym i estetycznym wyglądem, wysoką wytrzymałością mechaniczną, trwałością i funkcjonalnością w użytkowaniu. Są odporne na uderzenie, ścieranie, zarysowanie i zaplamienie. Odznaczają się dobrą stabilnością wymiarów, odpornością na działanie wody, pary wodnej, ciepła i niskich temperatur, nie ulegają korozji. Płyty mają dobre właściwości higieniczne i antystatyczne, są odporne chemiczne, łatwe do czyszczenia i utrzymania w czystości. Zlew laboratoryjny z polipropylenu, odporny na wiele agresywnych substancji chemicznych. Laboratoryjna bateria do zimnej wody z obrotową wylewką zakończoną ""oliwką"" do mocowania węża. Elementy metalowe wykonane z mosiądzu i pokryte ochronną warstwą farby epoksydowej w kolorze alumnium.")   lub biurka o parametrach rownoważnych.</t>
  </si>
  <si>
    <t>E. PRACOWNIA HISTORYCZNA - Pom. Nr 24</t>
  </si>
  <si>
    <t>127</t>
  </si>
  <si>
    <t>Zabezpieczenie podłóg folią</t>
  </si>
  <si>
    <t>128</t>
  </si>
  <si>
    <t>129</t>
  </si>
  <si>
    <t>130</t>
  </si>
  <si>
    <t>131</t>
  </si>
  <si>
    <t>Obudowa dwuwarstwowa belek i podciągów płytami gipsowo-kartonowymi 55-02 na rusztach metalowych pojedynczych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</si>
  <si>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</si>
  <si>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</si>
  <si>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</si>
  <si>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</si>
  <si>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</si>
  <si>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</si>
  <si>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</si>
  <si>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</si>
  <si>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</si>
  <si>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</si>
  <si>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</si>
  <si>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</si>
  <si>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</si>
  <si>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</si>
  <si>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Ościeżnice drewniane- regulowane (90- szt. 3)</t>
  </si>
  <si>
    <t>146</t>
  </si>
  <si>
    <t>Skrzydła drzwiowe  wewnętrzne fabrycznie wykończone pełne zgodne z opisem jak wyżej (90- szt. 3)</t>
  </si>
  <si>
    <t>F. PRACOWNIA BIOLOGII - Pom. Nr 25</t>
  </si>
  <si>
    <t>Roboty budowlane</t>
  </si>
  <si>
    <t>147</t>
  </si>
  <si>
    <t>148</t>
  </si>
  <si>
    <t>149</t>
  </si>
  <si>
    <t>150</t>
  </si>
  <si>
    <t>151</t>
  </si>
  <si>
    <t>152</t>
  </si>
  <si>
    <t>Malowanie farbami emulsyjnymi wewnętrznych podłoży gipsowych z gruntowaniem - dodatek za każde dalsze malowanie</t>
  </si>
  <si>
    <t>Stolarka drzwiowa</t>
  </si>
  <si>
    <t>153</t>
  </si>
  <si>
    <t>154</t>
  </si>
  <si>
    <t>G. PRACOWNIE MATEMATYKI - Pom. Nr 26 i 27</t>
  </si>
  <si>
    <t>155</t>
  </si>
  <si>
    <t>156</t>
  </si>
  <si>
    <t>157</t>
  </si>
  <si>
    <t>158</t>
  </si>
  <si>
    <t>159</t>
  </si>
  <si>
    <t>160</t>
  </si>
  <si>
    <t>161</t>
  </si>
  <si>
    <t>H. REMONT ŁAZIENEK NA II PIĘTRZE - BUD NOWY</t>
  </si>
  <si>
    <t>1.1. Roboty wyburzeniowe</t>
  </si>
  <si>
    <t>162</t>
  </si>
  <si>
    <t>Wykucie z muru ościeżnic drewnianych o powierzchni do 2m2</t>
  </si>
  <si>
    <t>163</t>
  </si>
  <si>
    <t>Rozebranie ścianek grubości 1/2 cegły z cegieł na zaprawie cementowo-wapiennej</t>
  </si>
  <si>
    <t>164</t>
  </si>
  <si>
    <t>Wykucie otworów drzwiowych i okiennych w ścianach z cegły o grubości 1/2 cegły na zaprawie wapiennej lub cementowo-wapiennej - nowe wejście do łazienki</t>
  </si>
  <si>
    <t>165</t>
  </si>
  <si>
    <t>Odbicie tynków wewnętrznych o powierzchni do 5m2 na ścianach, filarach, pilastrach z zaprawy cementowo-wapiennej . Analogia: demontaż licowania ścian w łazienkach.</t>
  </si>
  <si>
    <t>166</t>
  </si>
  <si>
    <t>Rozbiórka elementów konstrukcji betonowych niezbrojonych o grubości do 15cm Analogia: Rozbiórka warstw posadzek</t>
  </si>
  <si>
    <t>167</t>
  </si>
  <si>
    <t>Demontaż przewodów wodociągowych z rur stalowych ocynkowanych o średnicy 25mm</t>
  </si>
  <si>
    <t>168</t>
  </si>
  <si>
    <t>Demontaż przewodów wodociągowych z rur stalowych ocynkowanych o średnicy 32-50mm</t>
  </si>
  <si>
    <t>169</t>
  </si>
  <si>
    <t>Demontaż przewodów gazowych i centralnego ogrzewania z rur stalowych o średnicy do 25mm</t>
  </si>
  <si>
    <t>170</t>
  </si>
  <si>
    <t>Demontaż przewodów kanalizacyjnych z rur żeliwnych o średnicy 80mm</t>
  </si>
  <si>
    <t>171</t>
  </si>
  <si>
    <t>Demontaż przewodów kanalizacyjnych z rur żeliwnych o średnicy 80-150mm</t>
  </si>
  <si>
    <t>172</t>
  </si>
  <si>
    <t>Demontaż baterii wannowych lub umywalkowych</t>
  </si>
  <si>
    <t>173</t>
  </si>
  <si>
    <t>Demontaż misek klozetowych fajansowych</t>
  </si>
  <si>
    <t>174</t>
  </si>
  <si>
    <t>Demontaż umywalek fajansowych z syfonami, półkami, zaworami i wspornikami</t>
  </si>
  <si>
    <t>175</t>
  </si>
  <si>
    <t>Usunięcie z budynku gruzu</t>
  </si>
  <si>
    <t>176</t>
  </si>
  <si>
    <t>Wywiezienie gruzu spryzmowanego samochodami skrzyniowymi na odległość do 1km</t>
  </si>
  <si>
    <t>177</t>
  </si>
  <si>
    <t>Wywiezienie gruzu spryzmowanego samochodami skrzyniowymi - na każdy następny 1km ponad 1km  - docelowa na odległość 5 km</t>
  </si>
  <si>
    <t>178</t>
  </si>
  <si>
    <t>Opłata za przyjęcie i składowanie gruzu na wysypisku</t>
  </si>
  <si>
    <t>t</t>
  </si>
  <si>
    <t>2.2. Roboty budowlane</t>
  </si>
  <si>
    <t>2.2.1. Roboty murowe</t>
  </si>
  <si>
    <t>179</t>
  </si>
  <si>
    <t>Uzupełnienie ścianek z cegieł o grubości 1/2cegły  na zaprawie cementowo-wapiennej</t>
  </si>
  <si>
    <t>180</t>
  </si>
  <si>
    <t>Ułożenie nadproży prefabrykowanych</t>
  </si>
  <si>
    <t>2.2.2. Stolarka drzwiowa</t>
  </si>
  <si>
    <t>181</t>
  </si>
  <si>
    <t>Zabezpieczenie podłóg folia budowlaną</t>
  </si>
  <si>
    <t>Przed zamówieniem drzwi należy dokonać pomiarów otworów bezpośrednio na budowie  - typ drzwi  odpowiadające obiektom użyteczności publicznej o dużym natężeniu ruch i występujących warunków techniczno-wigotnościowych. Cena oferty winna zawierać wykonanie wszystkich czynności związanych z montażem kompletnych drzwi z klamkami, szyldem, zamkiem oraz kratkami wentylacyjnymi w skrzydłach łazienkowych (progi, uzupełnienie posadzki w progach itp.)</t>
  </si>
  <si>
    <t>182</t>
  </si>
  <si>
    <t>Ościeżnice drewniane- regulowane (90- szt.2)</t>
  </si>
  <si>
    <t>183</t>
  </si>
  <si>
    <t>184</t>
  </si>
  <si>
    <t>zakup i montaż typowych systmowych ścianek sanitarnych np. systemu ATJ</t>
  </si>
  <si>
    <t>2.2.3. Tynki , Okładziny ścian i malowanie</t>
  </si>
  <si>
    <t>185</t>
  </si>
  <si>
    <t>Obudowa dwuwarstwowa belek i podciągów płytami gipsowo-kartonowymi 55-02 na rusztach metalowych pojedynczych - pionów kanalizacyjnych</t>
  </si>
  <si>
    <t>186</t>
  </si>
  <si>
    <t>Tynki zwykłe kategorii III ścian i słupów wykonywane ręcznie - pod ułożenie glazury na zaprawę klejową - nowe ścianki</t>
  </si>
  <si>
    <t>187</t>
  </si>
  <si>
    <t>Tynki zwykłe kategorii II ścian i słupów wykonywane ręcznie - pod ułożenie glazury na zaprawę klejową - stare ściany</t>
  </si>
  <si>
    <t>188</t>
  </si>
  <si>
    <t>Tynki (gładzie) jednowarstwowe wewnętrzne ścian o podłożu z tynku z gipsu szpachlowego wykonywane ręcznie grubości 3mm - wyrównanie podłoża pod malowanie</t>
  </si>
  <si>
    <t>189</t>
  </si>
  <si>
    <t>Tynki (gładzie) jednowarstwowe wewnętrzne stropów o podłożu z tynku z gipsu szpachlowego  wykonywane ręcznie grubości 3mm wyrównanie sufitów pod malowanie</t>
  </si>
  <si>
    <t>190</t>
  </si>
  <si>
    <t>Licowanie ścian płytkami na klej -  przygotowanie podłoża</t>
  </si>
  <si>
    <t>191</t>
  </si>
  <si>
    <t>Licowanie ścian płytkami ceramicznymi mocowanymi na klej</t>
  </si>
  <si>
    <t>192</t>
  </si>
  <si>
    <t>Listwy narożnikowe przy licowaniu ścian płytkami z kamieni sztucznych na zaprawie klejowej</t>
  </si>
  <si>
    <t>193</t>
  </si>
  <si>
    <t>Dwukrotne fluatowanie powierzchni wewnętrznych</t>
  </si>
  <si>
    <t>194</t>
  </si>
  <si>
    <t>Dwukrotne malowanie farbami emulsyjnymi wewnętrznych podłoży gipsowych z gruntowaniem  (akrylowa nawierzch.wew.-biała). Rodzaj farby emulsyjnej i kolory uzgodnić z Użytkownikiem.</t>
  </si>
  <si>
    <t>195</t>
  </si>
  <si>
    <t>Obsadzenie kratek wentylacyjnych</t>
  </si>
  <si>
    <t>2.2.4. Podłaża i posadzki</t>
  </si>
  <si>
    <t>196</t>
  </si>
  <si>
    <t>Izolacja z folii polietylenowej pozioma podposadzkowa</t>
  </si>
  <si>
    <t>197</t>
  </si>
  <si>
    <t>Izolacje poziome na wierzchu konstrukcji jednowarstwowe z płyt styropianowych na sucho Płyta styropianowa wg PN-EN 13163 EPS 200-036 (dach-podłoga) gr.5 cm</t>
  </si>
  <si>
    <t>198</t>
  </si>
  <si>
    <t>Posadzki cementowe wraz z cokolikami zatarte na ostro grubości 25mm (o gr. docelowo 6 cm.)</t>
  </si>
  <si>
    <t>199</t>
  </si>
  <si>
    <t>Posadzki cementowe wraz z cokolikami - pogrubienie posadzki o 1cm</t>
  </si>
  <si>
    <t>200</t>
  </si>
  <si>
    <t>Posadzki cementowe wraz z cokolikami - dopłata za zbrojenie sytetycznymi włóknami kopolimerowymi</t>
  </si>
  <si>
    <t>201</t>
  </si>
  <si>
    <t>Posadzki jedno i wielobarwne z płytek z kamieni sztucznych 30x30cm na zaprawie klejowej grubości 3mm układane metodą regularną</t>
  </si>
  <si>
    <t>2.3. Roboty sanitarne</t>
  </si>
  <si>
    <t>202</t>
  </si>
  <si>
    <t>Przebicie otworów w ścianach z cegieł grubości 1cegły na zaprawie cementowo-wapiennej</t>
  </si>
  <si>
    <t>203</t>
  </si>
  <si>
    <t>Wykucie bruzd poziomych o głębokości i szerokości 1/4x1/2 cegły w ścianach z cegieł na zaprawie cementowo-wapiennej</t>
  </si>
  <si>
    <t>204</t>
  </si>
  <si>
    <t>Dodatki za wykonanie podejść odpływowych z rur i kształtek żeliwnych o średnicy nominalnej 100mm</t>
  </si>
  <si>
    <t>podejście</t>
  </si>
  <si>
    <t>205</t>
  </si>
  <si>
    <t>Dodatki za podejścia odpływowe z rur i kształtek z PCW o średnicy 50mm łączone metodą wciskową</t>
  </si>
  <si>
    <t>206</t>
  </si>
  <si>
    <t>Dodatki za podejścia odpływowe z rur i kształtek z PCW o średnicy 110mm łączone metodą wciskową</t>
  </si>
  <si>
    <t>207</t>
  </si>
  <si>
    <t>Rurociągi z PCW o średnicy 50mm na ścianach łączone metodą wciskową</t>
  </si>
  <si>
    <t>208</t>
  </si>
  <si>
    <t>209</t>
  </si>
  <si>
    <t>Ustępy z płuczką ustępową</t>
  </si>
  <si>
    <t>210</t>
  </si>
  <si>
    <t>Baterie umywalkowe lub zmywakowe stojące o średnicy nominalnej 15mm</t>
  </si>
  <si>
    <t>211</t>
  </si>
  <si>
    <t>Rurociągi stalowe ocynkowane o średnicy nominalnej 15mm o połączeniach gwintowanych na ścianach w budynkach mieszkalnych</t>
  </si>
  <si>
    <t>212</t>
  </si>
  <si>
    <t>Dodatkowe nakłady na wykonanie podejść dopływowych do: zaworów wypływowych, baterii, hydrantów, mieszaczy itp o średnicy nominalnej 15mm</t>
  </si>
  <si>
    <t>213</t>
  </si>
  <si>
    <t>Zawory przelotowe i zwrotne sieci wodociągowych o średnicy nominalnej 15mm</t>
  </si>
  <si>
    <t>214</t>
  </si>
  <si>
    <t>Wstawienie wentylatora mechanicznego - typ łazienkowy</t>
  </si>
  <si>
    <t>2.4. Roboty elektryczne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</si>
  <si>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</si>
  <si>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</si>
  <si>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</si>
  <si>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</si>
  <si>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</si>
  <si>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</si>
  <si>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</si>
  <si>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</si>
  <si>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</si>
  <si>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</si>
  <si>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</si>
  <si>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Montaż opraw oświetleniowych żarowych przykręcanych, klosz  z poliwenglanu, pierścień biały, IP44, 75W, 250Vnp.oprawa żarowa typ Camea lub równoważna.</t>
  </si>
  <si>
    <t>226</t>
  </si>
  <si>
    <t>Pomiar natężenia oświetlenia wnętrz</t>
  </si>
  <si>
    <t>227</t>
  </si>
  <si>
    <t>228</t>
  </si>
  <si>
    <t>Sprawdzenie samoczynnego wyłączenia zasilania - pomiar impedancji pętli zwarciowej</t>
  </si>
  <si>
    <t>I. REMONT ŁAZIENEK NA I PIĘTRZE - BUD. dydaktyczny Nr 1</t>
  </si>
  <si>
    <t>229</t>
  </si>
  <si>
    <t>230</t>
  </si>
  <si>
    <t>231</t>
  </si>
  <si>
    <t>232</t>
  </si>
  <si>
    <t>233</t>
  </si>
  <si>
    <t>234</t>
  </si>
  <si>
    <t>Cena jedn. [PLN]</t>
  </si>
  <si>
    <t>Kwota             [PLN]</t>
  </si>
  <si>
    <t>Nr ST</t>
  </si>
  <si>
    <t>Kod CPV</t>
  </si>
  <si>
    <t>Nr sprawy: ZP………..2017</t>
  </si>
  <si>
    <t>Załacznik nr 2</t>
  </si>
  <si>
    <t>45453000-7</t>
  </si>
  <si>
    <t>STB - 01</t>
  </si>
  <si>
    <t>FORMULARZ CENOWY (Zbiorcze Zestawienie)</t>
  </si>
  <si>
    <t>Numer elementu</t>
  </si>
  <si>
    <t>Wartość (zł.)</t>
  </si>
  <si>
    <t>Razem wartość netto</t>
  </si>
  <si>
    <t>Podatek VAT (23%)</t>
  </si>
  <si>
    <t>Ogółem wartość brutto</t>
  </si>
  <si>
    <t xml:space="preserve"> BIBLIOTEKA - Pom. Nr 13 - razem wartość do zestawienia zbiorczego</t>
  </si>
  <si>
    <t>PRACOWNIA GEOGRAFII - Pom. Nr 14 - razem wartość do zestawienia zbiorczego</t>
  </si>
  <si>
    <t>A.</t>
  </si>
  <si>
    <t>B.</t>
  </si>
  <si>
    <t>PRACOWNIA CHEMICZNA  - Pom. Nr 16 - razem wartość do zestawienia zbiorczego</t>
  </si>
  <si>
    <t>C.</t>
  </si>
  <si>
    <t>PRACOWNIA FIZYCZNA - Pom. Nr 17 - razem wartość do zestawienia zbiorczego</t>
  </si>
  <si>
    <t>D.</t>
  </si>
  <si>
    <t>PRACOWNIA HISTORYCZNA - Pom. Nr 24 - razem wartość do zestawienia zbiorczego</t>
  </si>
  <si>
    <t>E.</t>
  </si>
  <si>
    <t>PRACOWNIA BIOLOGII - Pom. Nr 25 - razem wartość do zestawienia zbiorczego</t>
  </si>
  <si>
    <t>F.</t>
  </si>
  <si>
    <t>PRACOWNIE MATEMATYKI - Pom. Nr 26 i 27 - razem wartość do zestawienia zbiorczego</t>
  </si>
  <si>
    <t>G.</t>
  </si>
  <si>
    <t xml:space="preserve"> REMONT ŁAZIENEK NA II PIĘTRZE - BUD NOWY - razem wartość do zestawienia zbiorczego</t>
  </si>
  <si>
    <t>H.</t>
  </si>
  <si>
    <t>REMONT ŁAZIENEK NA I PIĘTRZE - BUD. dydaktyczny Nr 1 - razem wartość do zestawienia zbiorczego</t>
  </si>
  <si>
    <t>I.</t>
  </si>
  <si>
    <t>BIBLIOTEKA - Pom. Nr 13</t>
  </si>
  <si>
    <t>PRACOWNIA GEOGRAFII - Pom. Nr 14</t>
  </si>
  <si>
    <t>PRACOWNIA CHEMICZNA  - Pom. Nr 16</t>
  </si>
  <si>
    <t>PRACOWNIA FIZYCZNA - Pom. Nr 17</t>
  </si>
  <si>
    <t>PRACOWNIA HISTORYCZNA - Pom. Nr 24</t>
  </si>
  <si>
    <t>PRACOWNIA BIOLOGII - Pom. Nr 25</t>
  </si>
  <si>
    <t>PRACOWNIE MATEMATYKI - Pom. Nr 26 i 27</t>
  </si>
  <si>
    <t>REMONT ŁAZIENEK NA II PIĘTRZE - BUD NOWY</t>
  </si>
  <si>
    <t>REMONT ŁAZIENEK NA I PIĘTRZE - BUD. dydaktyczny Nr 1</t>
  </si>
  <si>
    <t xml:space="preserve">Zadanie inwestycyjne: –Modernizacja pomieszczeń Szkoły Podstawowej nr 6  im. Aleksandry Kujałowicz w Suwałkach w związku z dostosowaniem do wymogów reformy oświatowej wraz 
z wymianą instalacji centralnego ogrzewania
</t>
  </si>
  <si>
    <t>Zadanie inwestycyjne: –Modernizacja pomieszczeń Szkoły Podstawowej nr 6  im. Aleksandry Kujałowicz w Suwałkach w związku z dostosowaniem do wymogów reformy oświatowej wraz z wymianą instalacji centralnego ogrzewania</t>
  </si>
  <si>
    <t>J.</t>
  </si>
  <si>
    <t>Wymiana instalacji centralnego ogrzewania w Szkole Podstawowej nr 6 w Suwałkach - budynek główny</t>
  </si>
  <si>
    <t>Wymiana instalacji centralnego ogrzewania - budynek główny</t>
  </si>
  <si>
    <t>FORMULARZ CENOWY (Przedmiar robót)- Ogólnobudowlane</t>
  </si>
  <si>
    <t>FORMULARZ CENOWY (Przedmiar robót) - Instalacje CO.</t>
  </si>
  <si>
    <t>Spuszczenie wody z instalacji c.o. V=2,5m3</t>
  </si>
  <si>
    <t>Napełnienie wodą instalacji c.o. V=2,5m3</t>
  </si>
  <si>
    <t>Demontaż grzejnika żeliwnego członowego o powierzchni ogrzewalnej do 5,0m2</t>
  </si>
  <si>
    <t>Demontaż rurociągu stalowego czarnego średnicy 10-15mm łączonego przez spawanie</t>
  </si>
  <si>
    <t>Demontaż rurociągu stalowego czarnego średnicy 20mm łączonego przez spawanie</t>
  </si>
  <si>
    <t>Demontaż rurociągu stalowego czarnego średnicy 25mm łączonego przez spawanie</t>
  </si>
  <si>
    <t>Demontaż rurociągu stalowego czarnego średnicy 32mm łączonego przez spawanie</t>
  </si>
  <si>
    <t>Demontaż rurociągu stalowego czarnego średnicy 40-50mm łączonego przez spawanie</t>
  </si>
  <si>
    <t>Przebicie otworów o średnicy do 150mm w ścianach murowanych o grubości 25cm, z wyrównaniem krawędzi otworu i usunięciem gruzu</t>
  </si>
  <si>
    <t>Przebicie otworów o średnicy do 150mm w ścianach murowanych o grubości 38cm, z wyrównaniem krawędzi otworu i usunięciem gruzu</t>
  </si>
  <si>
    <t>Przebicie otworów o średnicy do 150mm w ścianach murowanych o grubości 52cm, z wyrównaniem krawędzi otworu i usunięciem gruzu</t>
  </si>
  <si>
    <t>Termometry bimetaliczne tarczowe 100mm o zakresie pomiarowym 0-100 °C</t>
  </si>
  <si>
    <t>Manometry tarczowe 100mm o zakresie pomiarowym 0-6 bar</t>
  </si>
  <si>
    <t>Rurociągi ze stali cienkościennej ocynkowanej zaprasowywane o średnicy zewnętrznej 18mm, z próbą szczelności i płukaniem oraz montażem tulei przy przejściach przez ściany i stropy</t>
  </si>
  <si>
    <t>Rurociągi ze stali cienkościennej ocynkowanej zaprasowywane o średnicy zewnętrznej 22mm, z próbą szczelności i płukaniem oraz montażem tulei przy przejściach przez ściany i stropy</t>
  </si>
  <si>
    <t>Rurociągi ze stali cienkościennej ocynkowanej zaprasowywane o średnicy zewnętrznej 28mm, z próbą szczelności i płukaniem oraz montażem tulei przy przejściach przez ściany i stropy</t>
  </si>
  <si>
    <t>Rurociągi ze stali cienkościennej ocynkowanej zaprasowywane o średnicy zewnętrznej 35mm, z próbą szczelności i płukaniem oraz montażem tulei przy przejściach przez ściany i stropy</t>
  </si>
  <si>
    <t>Rurociągi ze stali cienkościennej ocynkowanej zaprasowywane o średnicy zewnętrznej 42mm, z próbą szczelności i płukaniem oraz montażem tulei przy przejściach przez ściany i stropy</t>
  </si>
  <si>
    <t>Rurociągi ze stali cienkościennej ocynkowanej zaprasowywane o średnicy zewnętrznej 54mm, z próbą szczelności i płukaniem oraz montażem tulei przy przejściach przez ściany i stropy</t>
  </si>
  <si>
    <t>Rury przyłączne ze stali cienkościennej o średnicy zewnętrznej 18mm do grzejników</t>
  </si>
  <si>
    <t>Izolacja termiczna w płaszczu z folii PVC gr. 20mm rur o średnicy zewnętrznej 28mm</t>
  </si>
  <si>
    <t>Izolacja termiczna w płaszczu z folii PVC gr. 20mm rur o średnicy zewnętrznej 35mm</t>
  </si>
  <si>
    <t>Izolacja termiczna w płaszczu z folii PVC gr. 20mm rur o średnicy zewnętrznej 42mm</t>
  </si>
  <si>
    <t>Izolacja termiczna w płaszczu z folii PVC gr. 30mm rur o średnicy zewnętrznej 54mm</t>
  </si>
  <si>
    <t>Grzejniki stalowe 1-płytowe typ C o wysokości 600mm i długości 400mm, z kompletem zawieszeń i odpowietrznikiem - C11-60-04</t>
  </si>
  <si>
    <t>Grzejniki stalowe 2-płytowe typ C o wysokości 600mm i długości 400mm, z kompletem zawieszeń i odpowietrznikiem - C22-60-04</t>
  </si>
  <si>
    <t>Grzejniki stalowe 2-płytowe typ C o wysokości 600mm i długości 500mm, z kompletem zawieszeń i odpowietrznikiem - C22-60-05</t>
  </si>
  <si>
    <t>Grzejniki stalowe 2-płytowe typ C o wysokości 600mm i długości 600mm, z kompletem zawieszeń i odpowietrznikiem - C22-60-06</t>
  </si>
  <si>
    <t>Grzejniki stalowe 2-płytowe typ C o wysokości 600mm i długości 700mm, z kompletem zawieszeń i odpowietrznikiem - C22-60-07</t>
  </si>
  <si>
    <t>Grzejniki stalowe 2-płytowe typ C o wysokości 600mm i długości 800mm, z kompletem zawieszeń i odpowietrznikiem - C22-60-08</t>
  </si>
  <si>
    <t>Grzejniki stalowe 2-płytowe typ C o wysokości 600mm i długości 900mm, z kompletem zawieszeń i odpowietrznikiem - C22-60-09</t>
  </si>
  <si>
    <t>Grzejniki stalowe 2-płytowe typ C o wysokości 600mm i długości 1000mm, z kompletem zawieszeń i odpowietrznikiem - C22-60-10</t>
  </si>
  <si>
    <t>Grzejniki stalowe 2-płytowe typ C o wysokości 600mm i długości 1200mm, z kompletem zawieszeń i odpowietrznikiem - C22-60-12</t>
  </si>
  <si>
    <t>Grzejniki stalowe 2-płytowe typ C o wysokości 600mm i długości 1400mm, z kompletem zawieszeń i odpowietrznikiem - C22-60-14</t>
  </si>
  <si>
    <t>Grzejniki stalowe 2-płytowe typ C o wysokości 600mm i długości 1600mm, z kompletem zawieszeń i odpowietrznikiem - C22-60-16</t>
  </si>
  <si>
    <t>Zawory grzejnikowe termostatyczne proste lub kątowe z nastawą wstępną, gwintowane o średnicy nominalnej 15mm z głowicą termostatyczną z czujnikiem wbudowanym (cieczowym lub gazowym)</t>
  </si>
  <si>
    <t>Zawory odcinające do grzejników proste lub kątowe bez nastawy wstępnej, gwintowane o średnicy nominalnej 15mm</t>
  </si>
  <si>
    <t>Zawory przelotowe kulowe gwintowane o średnicy nominalnej 25mm</t>
  </si>
  <si>
    <t>Zawory przelotowe kulowe gwintowane o średnicy nominalnej 50mm</t>
  </si>
  <si>
    <t>Zawory równoważące odcinające z nastawą wstępną, cyfrowym wskaźnikiem nastawy i możliwością pomiaru różnicy ciśnienia, gwintowane o średnicy nominalnej 15mm</t>
  </si>
  <si>
    <t>Odpowietrzniki automatyczne (bez zaworu stopowego) z zaworem przelotowym kulowym o średnicy nominalnej 15mm</t>
  </si>
  <si>
    <t>Próba instalacji c.o. na gorąco z dokonaniem regulacji</t>
  </si>
  <si>
    <t>Wymiana instalacji centralnego ogrzewania - razem wartość do zestawienia zbiorczego</t>
  </si>
  <si>
    <t>Nr sprawy: ZP.271.053.2017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</si>
</sst>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charset val="1"/>
    </font>
    <font>
      <b/>
      <sz val="8"/>
      <color indexed="64"/>
      <name val="Arial"/>
      <charset val="1"/>
    </font>
    <font>
      <i/>
      <sz val="8"/>
      <color indexed="64"/>
      <name val="Arial"/>
      <charset val="1"/>
    </font>
    <font>
      <sz val="10"/>
      <name val="Arial"/>
      <charset val="238"/>
    </font>
    <font>
      <b/>
      <sz val="8"/>
      <name val="Arial CE"/>
      <family val="2"/>
      <charset val="238"/>
    </font>
    <font>
      <b/>
      <i/>
      <sz val="10"/>
      <color indexed="64"/>
      <name val="Arial"/>
      <family val="2"/>
      <charset val="238"/>
    </font>
    <font>
      <b/>
      <sz val="14"/>
      <color indexed="64"/>
      <name val="Arial"/>
      <family val="2"/>
      <charset val="238"/>
    </font>
    <font>
      <sz val="10"/>
      <color indexed="64"/>
      <name val="Arial"/>
      <family val="2"/>
      <charset val="238"/>
    </font>
    <font>
      <b/>
      <sz val="10"/>
      <color indexed="64"/>
      <name val="Arial"/>
      <family val="2"/>
      <charset val="238"/>
    </font>
    <font>
      <b/>
      <i/>
      <sz val="12"/>
      <color indexed="64"/>
      <name val="Arial"/>
      <family val="2"/>
      <charset val="238"/>
    </font>
    <font>
      <b/>
      <sz val="12"/>
      <color indexed="64"/>
      <name val="Arial"/>
      <family val="2"/>
      <charset val="238"/>
    </font>
    <font>
      <sz val="8"/>
      <color indexed="64"/>
      <name val="Arial"/>
      <family val="2"/>
      <charset val="238"/>
    </font>
    <font>
      <i/>
      <sz val="8"/>
      <color indexed="64"/>
      <name val="Calibri Light"/>
      <family val="2"/>
      <charset val="238"/>
    </font>
    <font>
      <i/>
      <sz val="8"/>
      <name val="Calibri Light"/>
      <family val="2"/>
      <charset val="238"/>
    </font>
    <font>
      <sz val="10"/>
      <name val="Arial"/>
      <family val="2"/>
      <charset val="238"/>
    </font>
    <font>
      <i/>
      <sz val="7"/>
      <color indexed="6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16" fillId="0" borderId="0"/>
  </cellStyleXfs>
  <cellXfs count="113">
    <xf numFmtId="0" fontId="0" fillId="0" borderId="0" xfId="0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9" fillId="0" borderId="0" xfId="0" applyFont="1" applyAlignment="1"/>
    <xf numFmtId="0" fontId="7" fillId="0" borderId="0" xfId="0" applyNumberFormat="1" applyFont="1" applyAlignment="1">
      <alignment horizontal="left" vertical="center" wrapText="1"/>
    </xf>
    <xf numFmtId="0" fontId="10" fillId="0" borderId="0" xfId="0" applyFont="1" applyAlignment="1"/>
    <xf numFmtId="0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10" fillId="3" borderId="1" xfId="0" applyNumberFormat="1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>
      <alignment horizontal="right" vertical="center"/>
    </xf>
    <xf numFmtId="0" fontId="10" fillId="3" borderId="1" xfId="0" applyNumberFormat="1" applyFont="1" applyFill="1" applyBorder="1" applyAlignment="1">
      <alignment vertical="top" wrapText="1"/>
    </xf>
    <xf numFmtId="4" fontId="10" fillId="3" borderId="1" xfId="0" applyNumberFormat="1" applyFont="1" applyFill="1" applyBorder="1"/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left" vertical="center" wrapText="1"/>
    </xf>
    <xf numFmtId="4" fontId="10" fillId="0" borderId="1" xfId="2" applyNumberFormat="1" applyFont="1" applyFill="1" applyBorder="1" applyAlignment="1">
      <alignment horizontal="right" vertical="center"/>
    </xf>
    <xf numFmtId="0" fontId="10" fillId="0" borderId="1" xfId="2" applyNumberFormat="1" applyFont="1" applyFill="1" applyBorder="1" applyAlignment="1">
      <alignment vertical="top" wrapText="1"/>
    </xf>
    <xf numFmtId="0" fontId="10" fillId="0" borderId="1" xfId="2" applyNumberFormat="1" applyFont="1" applyFill="1" applyBorder="1" applyAlignment="1">
      <alignment horizontal="right" vertical="top" wrapText="1"/>
    </xf>
    <xf numFmtId="0" fontId="10" fillId="2" borderId="6" xfId="2" applyNumberFormat="1" applyFont="1" applyFill="1" applyBorder="1" applyAlignment="1">
      <alignment vertical="top" wrapText="1"/>
    </xf>
    <xf numFmtId="0" fontId="10" fillId="2" borderId="6" xfId="2" applyNumberFormat="1" applyFont="1" applyFill="1" applyBorder="1" applyAlignment="1">
      <alignment horizontal="right" vertical="top" wrapText="1"/>
    </xf>
    <xf numFmtId="4" fontId="10" fillId="0" borderId="1" xfId="2" applyNumberFormat="1" applyFont="1" applyFill="1" applyBorder="1" applyAlignment="1">
      <alignment horizontal="right" vertical="center" wrapText="1"/>
    </xf>
    <xf numFmtId="4" fontId="10" fillId="2" borderId="1" xfId="2" applyNumberFormat="1" applyFont="1" applyFill="1" applyBorder="1" applyAlignment="1">
      <alignment horizontal="right" vertical="center" wrapText="1"/>
    </xf>
    <xf numFmtId="0" fontId="13" fillId="0" borderId="0" xfId="2" applyNumberFormat="1" applyFont="1" applyAlignment="1">
      <alignment vertical="top" wrapText="1"/>
    </xf>
    <xf numFmtId="0" fontId="9" fillId="0" borderId="0" xfId="2"/>
    <xf numFmtId="0" fontId="6" fillId="0" borderId="1" xfId="3" applyFont="1" applyFill="1" applyBorder="1" applyAlignment="1">
      <alignment horizontal="center" vertical="center" wrapText="1"/>
    </xf>
    <xf numFmtId="0" fontId="9" fillId="0" borderId="0" xfId="2" applyNumberFormat="1" applyAlignment="1">
      <alignment vertical="center"/>
    </xf>
    <xf numFmtId="0" fontId="15" fillId="0" borderId="1" xfId="2" applyNumberFormat="1" applyFont="1" applyFill="1" applyBorder="1" applyAlignment="1">
      <alignment horizontal="center" vertical="center"/>
    </xf>
    <xf numFmtId="0" fontId="13" fillId="0" borderId="1" xfId="2" applyNumberFormat="1" applyFont="1" applyFill="1" applyBorder="1" applyAlignment="1">
      <alignment horizontal="center" vertical="center" wrapText="1"/>
    </xf>
    <xf numFmtId="0" fontId="9" fillId="0" borderId="0" xfId="2" applyNumberFormat="1" applyFill="1" applyAlignment="1">
      <alignment vertical="center"/>
    </xf>
    <xf numFmtId="0" fontId="17" fillId="0" borderId="1" xfId="2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top" wrapText="1"/>
    </xf>
    <xf numFmtId="0" fontId="13" fillId="0" borderId="1" xfId="2" applyNumberFormat="1" applyFont="1" applyFill="1" applyBorder="1" applyAlignment="1">
      <alignment horizontal="left" vertical="top" wrapText="1"/>
    </xf>
    <xf numFmtId="4" fontId="13" fillId="0" borderId="1" xfId="2" applyNumberFormat="1" applyFont="1" applyFill="1" applyBorder="1" applyAlignment="1">
      <alignment horizontal="right" vertical="center" wrapText="1"/>
    </xf>
    <xf numFmtId="4" fontId="13" fillId="0" borderId="1" xfId="2" applyNumberFormat="1" applyFont="1" applyFill="1" applyBorder="1" applyAlignment="1">
      <alignment horizontal="right" vertical="center"/>
    </xf>
    <xf numFmtId="0" fontId="9" fillId="0" borderId="0" xfId="2" applyFill="1"/>
    <xf numFmtId="0" fontId="10" fillId="0" borderId="1" xfId="2" applyNumberFormat="1" applyFont="1" applyFill="1" applyBorder="1" applyAlignment="1">
      <alignment horizontal="right" vertical="center" wrapText="1"/>
    </xf>
    <xf numFmtId="0" fontId="13" fillId="0" borderId="0" xfId="2" applyNumberFormat="1" applyFont="1" applyFill="1" applyAlignment="1">
      <alignment vertical="top" wrapText="1"/>
    </xf>
    <xf numFmtId="0" fontId="10" fillId="3" borderId="6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/>
    <xf numFmtId="0" fontId="10" fillId="3" borderId="8" xfId="0" applyFont="1" applyFill="1" applyBorder="1" applyAlignment="1"/>
    <xf numFmtId="0" fontId="10" fillId="3" borderId="6" xfId="0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Alignment="1"/>
    <xf numFmtId="0" fontId="12" fillId="0" borderId="0" xfId="0" applyFont="1" applyAlignment="1">
      <alignment horizontal="left" vertical="top" wrapText="1"/>
    </xf>
    <xf numFmtId="0" fontId="13" fillId="0" borderId="3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10" fillId="0" borderId="6" xfId="2" applyNumberFormat="1" applyFont="1" applyFill="1" applyBorder="1" applyAlignment="1">
      <alignment horizontal="right" vertical="center" wrapText="1"/>
    </xf>
    <xf numFmtId="0" fontId="10" fillId="0" borderId="7" xfId="2" applyFont="1" applyFill="1" applyBorder="1" applyAlignment="1">
      <alignment horizontal="right" vertical="center" wrapText="1"/>
    </xf>
    <xf numFmtId="0" fontId="10" fillId="0" borderId="8" xfId="2" applyFont="1" applyFill="1" applyBorder="1" applyAlignment="1">
      <alignment horizontal="right" vertical="center" wrapText="1"/>
    </xf>
    <xf numFmtId="0" fontId="13" fillId="0" borderId="3" xfId="2" applyNumberFormat="1" applyFont="1" applyFill="1" applyBorder="1" applyAlignment="1">
      <alignment horizontal="right" vertical="center" wrapText="1"/>
    </xf>
    <xf numFmtId="0" fontId="8" fillId="0" borderId="0" xfId="2" applyNumberFormat="1" applyFont="1" applyAlignment="1">
      <alignment horizontal="center" vertical="center" wrapText="1"/>
    </xf>
    <xf numFmtId="0" fontId="13" fillId="0" borderId="6" xfId="2" applyNumberFormat="1" applyFont="1" applyBorder="1" applyAlignment="1">
      <alignment horizontal="left" vertical="center" wrapText="1"/>
    </xf>
    <xf numFmtId="0" fontId="13" fillId="0" borderId="7" xfId="2" applyNumberFormat="1" applyFont="1" applyBorder="1" applyAlignment="1">
      <alignment horizontal="left" vertical="center" wrapText="1"/>
    </xf>
    <xf numFmtId="0" fontId="9" fillId="0" borderId="7" xfId="2" applyBorder="1" applyAlignment="1"/>
    <xf numFmtId="0" fontId="9" fillId="0" borderId="8" xfId="2" applyBorder="1" applyAlignment="1"/>
    <xf numFmtId="0" fontId="13" fillId="0" borderId="0" xfId="2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2" applyNumberFormat="1" applyFont="1" applyAlignment="1">
      <alignment vertical="top" wrapText="1"/>
    </xf>
    <xf numFmtId="0" fontId="12" fillId="0" borderId="0" xfId="2" applyNumberFormat="1" applyFont="1" applyAlignment="1">
      <alignment horizontal="right" wrapText="1"/>
    </xf>
    <xf numFmtId="0" fontId="12" fillId="0" borderId="0" xfId="2" applyFont="1" applyAlignment="1">
      <alignment horizontal="right" wrapText="1"/>
    </xf>
    <xf numFmtId="0" fontId="10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horizontal="center" vertical="top" wrapText="1"/>
    </xf>
    <xf numFmtId="0" fontId="9" fillId="0" borderId="0" xfId="2" applyAlignment="1">
      <alignment horizontal="center" vertical="top" wrapText="1"/>
    </xf>
    <xf numFmtId="0" fontId="12" fillId="0" borderId="0" xfId="2" applyFont="1" applyAlignment="1">
      <alignment vertical="center"/>
    </xf>
    <xf numFmtId="0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right"/>
    </xf>
    <xf numFmtId="0" fontId="11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</cellXfs>
  <cellStyles count="4">
    <cellStyle name="Normalny" xfId="0" builtinId="0"/>
    <cellStyle name="Normalny 3" xfId="2"/>
    <cellStyle name="Normalny_Ogrodowa_Sanitarny" xfId="1"/>
    <cellStyle name="Normalny_Ogrodowa_Sanitarn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303"/>
  <sheetViews>
    <sheetView tabSelected="1" zoomScaleNormal="100" workbookViewId="0">
      <selection activeCell="M9" sqref="M9"/>
    </sheetView>
  </sheetViews>
  <sheetFormatPr defaultRowHeight="12.75" x14ac:dyDescent="0.2"/>
  <cols>
    <col min="1" max="1" width="5" style="1" customWidth="1"/>
    <col min="2" max="3" width="10" style="1" customWidth="1"/>
    <col min="4" max="4" width="46.42578125" style="1" customWidth="1"/>
    <col min="5" max="5" width="5.7109375" style="1" customWidth="1"/>
    <col min="6" max="6" width="11.42578125" style="1" customWidth="1"/>
    <col min="8" max="8" width="9.85546875" bestFit="1" customWidth="1"/>
  </cols>
  <sheetData>
    <row r="2" spans="1:8" ht="15.75" x14ac:dyDescent="0.25">
      <c r="A2" s="107" t="s">
        <v>506</v>
      </c>
      <c r="B2" s="108"/>
      <c r="C2" s="108"/>
      <c r="D2" s="108"/>
      <c r="E2" s="109" t="s">
        <v>420</v>
      </c>
      <c r="F2" s="110"/>
      <c r="G2" s="110"/>
      <c r="H2" s="110"/>
    </row>
    <row r="3" spans="1:8" x14ac:dyDescent="0.2">
      <c r="A3" s="7"/>
      <c r="B3" s="8"/>
      <c r="C3" s="8"/>
      <c r="D3" s="8"/>
      <c r="E3" s="7"/>
      <c r="F3" s="4"/>
      <c r="G3" s="4"/>
      <c r="H3" s="4"/>
    </row>
    <row r="4" spans="1:8" ht="45.75" customHeight="1" x14ac:dyDescent="0.2">
      <c r="A4" s="111" t="s">
        <v>456</v>
      </c>
      <c r="B4" s="111"/>
      <c r="C4" s="111"/>
      <c r="D4" s="111"/>
      <c r="E4" s="111"/>
      <c r="F4" s="111"/>
      <c r="G4" s="112"/>
      <c r="H4" s="112"/>
    </row>
    <row r="5" spans="1:8" x14ac:dyDescent="0.2">
      <c r="A5" s="5"/>
      <c r="B5" s="5"/>
      <c r="C5" s="5"/>
      <c r="D5" s="5"/>
      <c r="E5" s="5"/>
      <c r="F5" s="5"/>
      <c r="G5" s="6"/>
      <c r="H5" s="6"/>
    </row>
    <row r="6" spans="1:8" ht="18" x14ac:dyDescent="0.2">
      <c r="A6" s="81" t="s">
        <v>461</v>
      </c>
      <c r="B6" s="82"/>
      <c r="C6" s="82"/>
      <c r="D6" s="82"/>
      <c r="E6" s="82"/>
      <c r="F6" s="82"/>
      <c r="G6" s="83"/>
      <c r="H6" s="83"/>
    </row>
    <row r="7" spans="1:8" x14ac:dyDescent="0.2">
      <c r="A7" s="79"/>
      <c r="B7" s="79"/>
      <c r="C7" s="79"/>
      <c r="D7" s="79"/>
      <c r="E7" s="79"/>
      <c r="F7" s="79"/>
      <c r="G7" s="80"/>
      <c r="H7" s="80"/>
    </row>
    <row r="8" spans="1:8" x14ac:dyDescent="0.2">
      <c r="A8" s="2"/>
      <c r="B8" s="2"/>
      <c r="C8" s="2"/>
      <c r="D8" s="2"/>
      <c r="E8" s="2"/>
      <c r="F8" s="2"/>
    </row>
    <row r="9" spans="1:8" s="3" customFormat="1" ht="33.75" x14ac:dyDescent="0.2">
      <c r="A9" s="9" t="s">
        <v>0</v>
      </c>
      <c r="B9" s="10" t="s">
        <v>417</v>
      </c>
      <c r="C9" s="10" t="s">
        <v>418</v>
      </c>
      <c r="D9" s="9" t="s">
        <v>1</v>
      </c>
      <c r="E9" s="9" t="s">
        <v>2</v>
      </c>
      <c r="F9" s="9" t="s">
        <v>3</v>
      </c>
      <c r="G9" s="11" t="s">
        <v>415</v>
      </c>
      <c r="H9" s="11" t="s">
        <v>416</v>
      </c>
    </row>
    <row r="10" spans="1:8" s="3" customFormat="1" x14ac:dyDescent="0.2">
      <c r="A10" s="12" t="s">
        <v>4</v>
      </c>
      <c r="B10" s="12" t="s">
        <v>5</v>
      </c>
      <c r="C10" s="12" t="s">
        <v>6</v>
      </c>
      <c r="D10" s="12" t="s">
        <v>7</v>
      </c>
      <c r="E10" s="12" t="s">
        <v>8</v>
      </c>
      <c r="F10" s="12" t="s">
        <v>9</v>
      </c>
      <c r="G10" s="13">
        <v>7</v>
      </c>
      <c r="H10" s="13">
        <v>8</v>
      </c>
    </row>
    <row r="11" spans="1:8" s="3" customFormat="1" x14ac:dyDescent="0.2">
      <c r="A11" s="14"/>
      <c r="B11" s="14"/>
      <c r="C11" s="15" t="s">
        <v>10</v>
      </c>
      <c r="D11" s="16" t="s">
        <v>11</v>
      </c>
      <c r="E11" s="14"/>
      <c r="F11" s="14"/>
      <c r="G11" s="17"/>
      <c r="H11" s="17"/>
    </row>
    <row r="12" spans="1:8" s="3" customFormat="1" x14ac:dyDescent="0.2">
      <c r="A12" s="18"/>
      <c r="B12" s="18"/>
      <c r="C12" s="19" t="s">
        <v>10</v>
      </c>
      <c r="D12" s="20" t="s">
        <v>12</v>
      </c>
      <c r="E12" s="18"/>
      <c r="F12" s="18"/>
      <c r="G12" s="21"/>
      <c r="H12" s="21"/>
    </row>
    <row r="13" spans="1:8" ht="22.5" x14ac:dyDescent="0.2">
      <c r="A13" s="22" t="s">
        <v>4</v>
      </c>
      <c r="B13" s="85" t="s">
        <v>422</v>
      </c>
      <c r="C13" s="85" t="s">
        <v>421</v>
      </c>
      <c r="D13" s="23" t="s">
        <v>13</v>
      </c>
      <c r="E13" s="9" t="s">
        <v>14</v>
      </c>
      <c r="F13" s="24">
        <v>101.22</v>
      </c>
      <c r="G13" s="25"/>
      <c r="H13" s="25">
        <f>F13*G13</f>
        <v>0</v>
      </c>
    </row>
    <row r="14" spans="1:8" ht="22.5" x14ac:dyDescent="0.2">
      <c r="A14" s="22" t="s">
        <v>5</v>
      </c>
      <c r="B14" s="77"/>
      <c r="C14" s="77"/>
      <c r="D14" s="23" t="s">
        <v>15</v>
      </c>
      <c r="E14" s="9" t="s">
        <v>16</v>
      </c>
      <c r="F14" s="24">
        <v>26.32</v>
      </c>
      <c r="G14" s="25"/>
      <c r="H14" s="25">
        <f t="shared" ref="H14:H78" si="0">F14*G14</f>
        <v>0</v>
      </c>
    </row>
    <row r="15" spans="1:8" ht="22.5" x14ac:dyDescent="0.2">
      <c r="A15" s="22" t="s">
        <v>6</v>
      </c>
      <c r="B15" s="77"/>
      <c r="C15" s="77"/>
      <c r="D15" s="23" t="s">
        <v>17</v>
      </c>
      <c r="E15" s="9" t="s">
        <v>14</v>
      </c>
      <c r="F15" s="24">
        <v>250.26599999999999</v>
      </c>
      <c r="G15" s="25"/>
      <c r="H15" s="25">
        <f t="shared" si="0"/>
        <v>0</v>
      </c>
    </row>
    <row r="16" spans="1:8" ht="33.75" x14ac:dyDescent="0.2">
      <c r="A16" s="22" t="s">
        <v>7</v>
      </c>
      <c r="B16" s="77"/>
      <c r="C16" s="77"/>
      <c r="D16" s="23" t="s">
        <v>18</v>
      </c>
      <c r="E16" s="9" t="s">
        <v>14</v>
      </c>
      <c r="F16" s="24">
        <v>13.5</v>
      </c>
      <c r="G16" s="25"/>
      <c r="H16" s="25">
        <f t="shared" si="0"/>
        <v>0</v>
      </c>
    </row>
    <row r="17" spans="1:8" ht="33.75" x14ac:dyDescent="0.2">
      <c r="A17" s="22" t="s">
        <v>8</v>
      </c>
      <c r="B17" s="77"/>
      <c r="C17" s="77"/>
      <c r="D17" s="23" t="s">
        <v>19</v>
      </c>
      <c r="E17" s="9" t="s">
        <v>14</v>
      </c>
      <c r="F17" s="24">
        <v>1.32</v>
      </c>
      <c r="G17" s="25"/>
      <c r="H17" s="25">
        <f t="shared" si="0"/>
        <v>0</v>
      </c>
    </row>
    <row r="18" spans="1:8" ht="33.75" x14ac:dyDescent="0.2">
      <c r="A18" s="22" t="s">
        <v>9</v>
      </c>
      <c r="B18" s="77"/>
      <c r="C18" s="77"/>
      <c r="D18" s="23" t="s">
        <v>20</v>
      </c>
      <c r="E18" s="9" t="s">
        <v>14</v>
      </c>
      <c r="F18" s="24">
        <v>80.975999999999999</v>
      </c>
      <c r="G18" s="25"/>
      <c r="H18" s="25">
        <f t="shared" si="0"/>
        <v>0</v>
      </c>
    </row>
    <row r="19" spans="1:8" ht="33.75" x14ac:dyDescent="0.2">
      <c r="A19" s="22" t="s">
        <v>21</v>
      </c>
      <c r="B19" s="77"/>
      <c r="C19" s="77"/>
      <c r="D19" s="23" t="s">
        <v>22</v>
      </c>
      <c r="E19" s="9" t="s">
        <v>14</v>
      </c>
      <c r="F19" s="24">
        <v>169.29</v>
      </c>
      <c r="G19" s="25"/>
      <c r="H19" s="25">
        <f t="shared" si="0"/>
        <v>0</v>
      </c>
    </row>
    <row r="20" spans="1:8" ht="33.75" x14ac:dyDescent="0.2">
      <c r="A20" s="22" t="s">
        <v>23</v>
      </c>
      <c r="B20" s="77"/>
      <c r="C20" s="77"/>
      <c r="D20" s="23" t="s">
        <v>24</v>
      </c>
      <c r="E20" s="9" t="s">
        <v>14</v>
      </c>
      <c r="F20" s="24">
        <v>250.26599999999999</v>
      </c>
      <c r="G20" s="25"/>
      <c r="H20" s="25">
        <f t="shared" si="0"/>
        <v>0</v>
      </c>
    </row>
    <row r="21" spans="1:8" ht="22.5" x14ac:dyDescent="0.2">
      <c r="A21" s="22" t="s">
        <v>25</v>
      </c>
      <c r="B21" s="77"/>
      <c r="C21" s="77"/>
      <c r="D21" s="23" t="s">
        <v>26</v>
      </c>
      <c r="E21" s="9" t="s">
        <v>14</v>
      </c>
      <c r="F21" s="24">
        <v>80.975999999999999</v>
      </c>
      <c r="G21" s="25"/>
      <c r="H21" s="25">
        <f t="shared" si="0"/>
        <v>0</v>
      </c>
    </row>
    <row r="22" spans="1:8" ht="78.75" x14ac:dyDescent="0.2">
      <c r="A22" s="22" t="s">
        <v>27</v>
      </c>
      <c r="B22" s="78"/>
      <c r="C22" s="78"/>
      <c r="D22" s="23" t="s">
        <v>28</v>
      </c>
      <c r="E22" s="9" t="s">
        <v>14</v>
      </c>
      <c r="F22" s="24">
        <v>80.975999999999999</v>
      </c>
      <c r="G22" s="25"/>
      <c r="H22" s="25">
        <f t="shared" si="0"/>
        <v>0</v>
      </c>
    </row>
    <row r="23" spans="1:8" s="3" customFormat="1" x14ac:dyDescent="0.2">
      <c r="A23" s="18"/>
      <c r="B23" s="26"/>
      <c r="C23" s="26" t="s">
        <v>10</v>
      </c>
      <c r="D23" s="20" t="s">
        <v>29</v>
      </c>
      <c r="E23" s="18"/>
      <c r="F23" s="27"/>
      <c r="G23" s="25"/>
      <c r="H23" s="25"/>
    </row>
    <row r="24" spans="1:8" ht="90" x14ac:dyDescent="0.2">
      <c r="A24" s="28"/>
      <c r="B24" s="76" t="s">
        <v>422</v>
      </c>
      <c r="C24" s="76" t="s">
        <v>421</v>
      </c>
      <c r="D24" s="29" t="s">
        <v>30</v>
      </c>
      <c r="E24" s="28"/>
      <c r="F24" s="30"/>
      <c r="G24" s="25"/>
      <c r="H24" s="25"/>
    </row>
    <row r="25" spans="1:8" x14ac:dyDescent="0.2">
      <c r="A25" s="22" t="s">
        <v>31</v>
      </c>
      <c r="B25" s="77"/>
      <c r="C25" s="77"/>
      <c r="D25" s="23" t="s">
        <v>32</v>
      </c>
      <c r="E25" s="9" t="s">
        <v>14</v>
      </c>
      <c r="F25" s="24">
        <v>7.38</v>
      </c>
      <c r="G25" s="25"/>
      <c r="H25" s="25">
        <f t="shared" si="0"/>
        <v>0</v>
      </c>
    </row>
    <row r="26" spans="1:8" ht="22.5" x14ac:dyDescent="0.2">
      <c r="A26" s="22" t="s">
        <v>33</v>
      </c>
      <c r="B26" s="78"/>
      <c r="C26" s="78"/>
      <c r="D26" s="23" t="s">
        <v>34</v>
      </c>
      <c r="E26" s="9" t="s">
        <v>14</v>
      </c>
      <c r="F26" s="24">
        <v>7.38</v>
      </c>
      <c r="G26" s="25"/>
      <c r="H26" s="25">
        <f t="shared" si="0"/>
        <v>0</v>
      </c>
    </row>
    <row r="27" spans="1:8" x14ac:dyDescent="0.2">
      <c r="A27" s="40" t="s">
        <v>431</v>
      </c>
      <c r="B27" s="73" t="s">
        <v>429</v>
      </c>
      <c r="C27" s="74"/>
      <c r="D27" s="74"/>
      <c r="E27" s="74"/>
      <c r="F27" s="74"/>
      <c r="G27" s="75"/>
      <c r="H27" s="41">
        <f>SUM(H13:H26)</f>
        <v>0</v>
      </c>
    </row>
    <row r="28" spans="1:8" s="3" customFormat="1" x14ac:dyDescent="0.2">
      <c r="A28" s="14"/>
      <c r="B28" s="31"/>
      <c r="C28" s="31" t="s">
        <v>10</v>
      </c>
      <c r="D28" s="16" t="s">
        <v>35</v>
      </c>
      <c r="E28" s="14"/>
      <c r="F28" s="32"/>
      <c r="G28" s="33"/>
      <c r="H28" s="33"/>
    </row>
    <row r="29" spans="1:8" s="3" customFormat="1" x14ac:dyDescent="0.2">
      <c r="A29" s="18"/>
      <c r="B29" s="26"/>
      <c r="C29" s="26" t="s">
        <v>10</v>
      </c>
      <c r="D29" s="20" t="s">
        <v>12</v>
      </c>
      <c r="E29" s="18"/>
      <c r="F29" s="27"/>
      <c r="G29" s="25"/>
      <c r="H29" s="25"/>
    </row>
    <row r="30" spans="1:8" ht="22.5" x14ac:dyDescent="0.2">
      <c r="A30" s="22" t="s">
        <v>36</v>
      </c>
      <c r="B30" s="76" t="s">
        <v>422</v>
      </c>
      <c r="C30" s="76" t="s">
        <v>421</v>
      </c>
      <c r="D30" s="23" t="s">
        <v>13</v>
      </c>
      <c r="E30" s="9" t="s">
        <v>14</v>
      </c>
      <c r="F30" s="24">
        <v>81.55</v>
      </c>
      <c r="G30" s="25"/>
      <c r="H30" s="25">
        <f t="shared" si="0"/>
        <v>0</v>
      </c>
    </row>
    <row r="31" spans="1:8" ht="22.5" x14ac:dyDescent="0.2">
      <c r="A31" s="22" t="s">
        <v>37</v>
      </c>
      <c r="B31" s="77"/>
      <c r="C31" s="77"/>
      <c r="D31" s="23" t="s">
        <v>15</v>
      </c>
      <c r="E31" s="9" t="s">
        <v>16</v>
      </c>
      <c r="F31" s="24">
        <v>89.04</v>
      </c>
      <c r="G31" s="25"/>
      <c r="H31" s="25">
        <f t="shared" si="0"/>
        <v>0</v>
      </c>
    </row>
    <row r="32" spans="1:8" ht="33.75" x14ac:dyDescent="0.2">
      <c r="A32" s="22" t="s">
        <v>38</v>
      </c>
      <c r="B32" s="77"/>
      <c r="C32" s="77"/>
      <c r="D32" s="23" t="s">
        <v>18</v>
      </c>
      <c r="E32" s="9" t="s">
        <v>14</v>
      </c>
      <c r="F32" s="24">
        <v>7.5</v>
      </c>
      <c r="G32" s="25"/>
      <c r="H32" s="25">
        <f t="shared" si="0"/>
        <v>0</v>
      </c>
    </row>
    <row r="33" spans="1:8" ht="22.5" x14ac:dyDescent="0.2">
      <c r="A33" s="22" t="s">
        <v>39</v>
      </c>
      <c r="B33" s="77"/>
      <c r="C33" s="77"/>
      <c r="D33" s="23" t="s">
        <v>17</v>
      </c>
      <c r="E33" s="9" t="s">
        <v>14</v>
      </c>
      <c r="F33" s="24">
        <v>179.09</v>
      </c>
      <c r="G33" s="25"/>
      <c r="H33" s="25">
        <f t="shared" si="0"/>
        <v>0</v>
      </c>
    </row>
    <row r="34" spans="1:8" ht="22.5" x14ac:dyDescent="0.2">
      <c r="A34" s="22" t="s">
        <v>40</v>
      </c>
      <c r="B34" s="77"/>
      <c r="C34" s="77"/>
      <c r="D34" s="23" t="s">
        <v>41</v>
      </c>
      <c r="E34" s="9" t="s">
        <v>14</v>
      </c>
      <c r="F34" s="24">
        <v>179.09</v>
      </c>
      <c r="G34" s="25"/>
      <c r="H34" s="25">
        <f t="shared" si="0"/>
        <v>0</v>
      </c>
    </row>
    <row r="35" spans="1:8" ht="33.75" x14ac:dyDescent="0.2">
      <c r="A35" s="22" t="s">
        <v>42</v>
      </c>
      <c r="B35" s="78"/>
      <c r="C35" s="78"/>
      <c r="D35" s="23" t="s">
        <v>43</v>
      </c>
      <c r="E35" s="9" t="s">
        <v>14</v>
      </c>
      <c r="F35" s="24">
        <v>179.09</v>
      </c>
      <c r="G35" s="25"/>
      <c r="H35" s="25">
        <f t="shared" si="0"/>
        <v>0</v>
      </c>
    </row>
    <row r="36" spans="1:8" s="3" customFormat="1" x14ac:dyDescent="0.2">
      <c r="A36" s="18"/>
      <c r="B36" s="26"/>
      <c r="C36" s="26" t="s">
        <v>10</v>
      </c>
      <c r="D36" s="20" t="s">
        <v>29</v>
      </c>
      <c r="E36" s="18"/>
      <c r="F36" s="27"/>
      <c r="G36" s="25"/>
      <c r="H36" s="25"/>
    </row>
    <row r="37" spans="1:8" ht="90" x14ac:dyDescent="0.2">
      <c r="A37" s="28"/>
      <c r="B37" s="76" t="s">
        <v>422</v>
      </c>
      <c r="C37" s="76" t="s">
        <v>421</v>
      </c>
      <c r="D37" s="29" t="s">
        <v>30</v>
      </c>
      <c r="E37" s="28"/>
      <c r="F37" s="30"/>
      <c r="G37" s="25"/>
      <c r="H37" s="25"/>
    </row>
    <row r="38" spans="1:8" x14ac:dyDescent="0.2">
      <c r="A38" s="22" t="s">
        <v>44</v>
      </c>
      <c r="B38" s="77"/>
      <c r="C38" s="77"/>
      <c r="D38" s="23" t="s">
        <v>45</v>
      </c>
      <c r="E38" s="9" t="s">
        <v>14</v>
      </c>
      <c r="F38" s="24">
        <v>1.845</v>
      </c>
      <c r="G38" s="25"/>
      <c r="H38" s="25">
        <f t="shared" si="0"/>
        <v>0</v>
      </c>
    </row>
    <row r="39" spans="1:8" ht="22.5" x14ac:dyDescent="0.2">
      <c r="A39" s="22" t="s">
        <v>46</v>
      </c>
      <c r="B39" s="78"/>
      <c r="C39" s="78"/>
      <c r="D39" s="23" t="s">
        <v>47</v>
      </c>
      <c r="E39" s="9" t="s">
        <v>14</v>
      </c>
      <c r="F39" s="24">
        <v>1.845</v>
      </c>
      <c r="G39" s="25"/>
      <c r="H39" s="25">
        <f t="shared" si="0"/>
        <v>0</v>
      </c>
    </row>
    <row r="40" spans="1:8" x14ac:dyDescent="0.2">
      <c r="A40" s="40" t="s">
        <v>432</v>
      </c>
      <c r="B40" s="70" t="s">
        <v>430</v>
      </c>
      <c r="C40" s="71"/>
      <c r="D40" s="71"/>
      <c r="E40" s="71"/>
      <c r="F40" s="71"/>
      <c r="G40" s="72"/>
      <c r="H40" s="41">
        <f>SUM(H30:H39)</f>
        <v>0</v>
      </c>
    </row>
    <row r="41" spans="1:8" s="3" customFormat="1" x14ac:dyDescent="0.2">
      <c r="A41" s="14"/>
      <c r="B41" s="31"/>
      <c r="C41" s="31" t="s">
        <v>10</v>
      </c>
      <c r="D41" s="16" t="s">
        <v>48</v>
      </c>
      <c r="E41" s="14"/>
      <c r="F41" s="32"/>
      <c r="G41" s="33"/>
      <c r="H41" s="33"/>
    </row>
    <row r="42" spans="1:8" s="3" customFormat="1" x14ac:dyDescent="0.2">
      <c r="A42" s="18"/>
      <c r="B42" s="26"/>
      <c r="C42" s="26" t="s">
        <v>10</v>
      </c>
      <c r="D42" s="20" t="s">
        <v>12</v>
      </c>
      <c r="E42" s="18"/>
      <c r="F42" s="27"/>
      <c r="G42" s="25"/>
      <c r="H42" s="25">
        <f t="shared" si="0"/>
        <v>0</v>
      </c>
    </row>
    <row r="43" spans="1:8" ht="22.5" x14ac:dyDescent="0.2">
      <c r="A43" s="22" t="s">
        <v>49</v>
      </c>
      <c r="B43" s="76" t="s">
        <v>422</v>
      </c>
      <c r="C43" s="76" t="s">
        <v>421</v>
      </c>
      <c r="D43" s="23" t="s">
        <v>13</v>
      </c>
      <c r="E43" s="9" t="s">
        <v>14</v>
      </c>
      <c r="F43" s="24">
        <v>60.9</v>
      </c>
      <c r="G43" s="25"/>
      <c r="H43" s="25">
        <f t="shared" si="0"/>
        <v>0</v>
      </c>
    </row>
    <row r="44" spans="1:8" ht="22.5" x14ac:dyDescent="0.2">
      <c r="A44" s="22" t="s">
        <v>50</v>
      </c>
      <c r="B44" s="77"/>
      <c r="C44" s="77"/>
      <c r="D44" s="23" t="s">
        <v>15</v>
      </c>
      <c r="E44" s="9" t="s">
        <v>16</v>
      </c>
      <c r="F44" s="24">
        <v>44.52</v>
      </c>
      <c r="G44" s="25"/>
      <c r="H44" s="25">
        <f t="shared" si="0"/>
        <v>0</v>
      </c>
    </row>
    <row r="45" spans="1:8" ht="33.75" x14ac:dyDescent="0.2">
      <c r="A45" s="22" t="s">
        <v>51</v>
      </c>
      <c r="B45" s="77"/>
      <c r="C45" s="77"/>
      <c r="D45" s="23" t="s">
        <v>52</v>
      </c>
      <c r="E45" s="9" t="s">
        <v>14</v>
      </c>
      <c r="F45" s="24">
        <v>9.6</v>
      </c>
      <c r="G45" s="25"/>
      <c r="H45" s="25">
        <f t="shared" si="0"/>
        <v>0</v>
      </c>
    </row>
    <row r="46" spans="1:8" ht="22.5" x14ac:dyDescent="0.2">
      <c r="A46" s="22" t="s">
        <v>53</v>
      </c>
      <c r="B46" s="77"/>
      <c r="C46" s="77"/>
      <c r="D46" s="23" t="s">
        <v>17</v>
      </c>
      <c r="E46" s="9" t="s">
        <v>14</v>
      </c>
      <c r="F46" s="24">
        <v>143.1</v>
      </c>
      <c r="G46" s="25"/>
      <c r="H46" s="25">
        <f t="shared" si="0"/>
        <v>0</v>
      </c>
    </row>
    <row r="47" spans="1:8" ht="33.75" x14ac:dyDescent="0.2">
      <c r="A47" s="22" t="s">
        <v>54</v>
      </c>
      <c r="B47" s="77"/>
      <c r="C47" s="77"/>
      <c r="D47" s="23" t="s">
        <v>55</v>
      </c>
      <c r="E47" s="9" t="s">
        <v>14</v>
      </c>
      <c r="F47" s="24">
        <v>4.32</v>
      </c>
      <c r="G47" s="25"/>
      <c r="H47" s="25">
        <f t="shared" si="0"/>
        <v>0</v>
      </c>
    </row>
    <row r="48" spans="1:8" ht="56.25" x14ac:dyDescent="0.2">
      <c r="A48" s="22" t="s">
        <v>56</v>
      </c>
      <c r="B48" s="77"/>
      <c r="C48" s="77"/>
      <c r="D48" s="23" t="s">
        <v>57</v>
      </c>
      <c r="E48" s="9" t="s">
        <v>14</v>
      </c>
      <c r="F48" s="24">
        <v>6.08</v>
      </c>
      <c r="G48" s="25"/>
      <c r="H48" s="25">
        <f t="shared" si="0"/>
        <v>0</v>
      </c>
    </row>
    <row r="49" spans="1:8" ht="33.75" x14ac:dyDescent="0.2">
      <c r="A49" s="22" t="s">
        <v>58</v>
      </c>
      <c r="B49" s="77"/>
      <c r="C49" s="77"/>
      <c r="D49" s="23" t="s">
        <v>20</v>
      </c>
      <c r="E49" s="9" t="s">
        <v>14</v>
      </c>
      <c r="F49" s="24">
        <v>48.72</v>
      </c>
      <c r="G49" s="25"/>
      <c r="H49" s="25">
        <f t="shared" si="0"/>
        <v>0</v>
      </c>
    </row>
    <row r="50" spans="1:8" ht="33.75" x14ac:dyDescent="0.2">
      <c r="A50" s="22" t="s">
        <v>59</v>
      </c>
      <c r="B50" s="77"/>
      <c r="C50" s="77"/>
      <c r="D50" s="23" t="s">
        <v>22</v>
      </c>
      <c r="E50" s="9" t="s">
        <v>14</v>
      </c>
      <c r="F50" s="24">
        <v>94.38</v>
      </c>
      <c r="G50" s="25"/>
      <c r="H50" s="25">
        <f t="shared" si="0"/>
        <v>0</v>
      </c>
    </row>
    <row r="51" spans="1:8" ht="33.75" x14ac:dyDescent="0.2">
      <c r="A51" s="22" t="s">
        <v>60</v>
      </c>
      <c r="B51" s="77"/>
      <c r="C51" s="77"/>
      <c r="D51" s="23" t="s">
        <v>24</v>
      </c>
      <c r="E51" s="9" t="s">
        <v>14</v>
      </c>
      <c r="F51" s="24">
        <v>143.1</v>
      </c>
      <c r="G51" s="25"/>
      <c r="H51" s="25">
        <f t="shared" si="0"/>
        <v>0</v>
      </c>
    </row>
    <row r="52" spans="1:8" ht="22.5" x14ac:dyDescent="0.2">
      <c r="A52" s="22" t="s">
        <v>61</v>
      </c>
      <c r="B52" s="77"/>
      <c r="C52" s="77"/>
      <c r="D52" s="23" t="s">
        <v>62</v>
      </c>
      <c r="E52" s="9" t="s">
        <v>14</v>
      </c>
      <c r="F52" s="24">
        <v>48.72</v>
      </c>
      <c r="G52" s="25"/>
      <c r="H52" s="25">
        <f t="shared" si="0"/>
        <v>0</v>
      </c>
    </row>
    <row r="53" spans="1:8" ht="22.5" x14ac:dyDescent="0.2">
      <c r="A53" s="22" t="s">
        <v>63</v>
      </c>
      <c r="B53" s="77"/>
      <c r="C53" s="77"/>
      <c r="D53" s="23" t="s">
        <v>64</v>
      </c>
      <c r="E53" s="9" t="s">
        <v>14</v>
      </c>
      <c r="F53" s="24">
        <v>48.72</v>
      </c>
      <c r="G53" s="25"/>
      <c r="H53" s="25">
        <f t="shared" si="0"/>
        <v>0</v>
      </c>
    </row>
    <row r="54" spans="1:8" x14ac:dyDescent="0.2">
      <c r="A54" s="22" t="s">
        <v>65</v>
      </c>
      <c r="B54" s="77"/>
      <c r="C54" s="77"/>
      <c r="D54" s="23" t="s">
        <v>66</v>
      </c>
      <c r="E54" s="9" t="s">
        <v>14</v>
      </c>
      <c r="F54" s="24">
        <v>48.72</v>
      </c>
      <c r="G54" s="25"/>
      <c r="H54" s="25">
        <f t="shared" si="0"/>
        <v>0</v>
      </c>
    </row>
    <row r="55" spans="1:8" ht="33.75" x14ac:dyDescent="0.2">
      <c r="A55" s="22" t="s">
        <v>67</v>
      </c>
      <c r="B55" s="77"/>
      <c r="C55" s="77"/>
      <c r="D55" s="23" t="s">
        <v>68</v>
      </c>
      <c r="E55" s="9" t="s">
        <v>14</v>
      </c>
      <c r="F55" s="24">
        <v>48.72</v>
      </c>
      <c r="G55" s="25"/>
      <c r="H55" s="25">
        <f t="shared" si="0"/>
        <v>0</v>
      </c>
    </row>
    <row r="56" spans="1:8" ht="78.75" x14ac:dyDescent="0.2">
      <c r="A56" s="22" t="s">
        <v>69</v>
      </c>
      <c r="B56" s="77"/>
      <c r="C56" s="77"/>
      <c r="D56" s="23" t="s">
        <v>70</v>
      </c>
      <c r="E56" s="9" t="s">
        <v>14</v>
      </c>
      <c r="F56" s="24">
        <v>48.72</v>
      </c>
      <c r="G56" s="25"/>
      <c r="H56" s="25">
        <f t="shared" si="0"/>
        <v>0</v>
      </c>
    </row>
    <row r="57" spans="1:8" x14ac:dyDescent="0.2">
      <c r="A57" s="22" t="s">
        <v>71</v>
      </c>
      <c r="B57" s="77"/>
      <c r="C57" s="77"/>
      <c r="D57" s="23" t="s">
        <v>72</v>
      </c>
      <c r="E57" s="9" t="s">
        <v>73</v>
      </c>
      <c r="F57" s="24">
        <v>1.5</v>
      </c>
      <c r="G57" s="25"/>
      <c r="H57" s="25">
        <f t="shared" si="0"/>
        <v>0</v>
      </c>
    </row>
    <row r="58" spans="1:8" ht="22.5" x14ac:dyDescent="0.2">
      <c r="A58" s="22" t="s">
        <v>74</v>
      </c>
      <c r="B58" s="77"/>
      <c r="C58" s="77"/>
      <c r="D58" s="23" t="s">
        <v>75</v>
      </c>
      <c r="E58" s="9" t="s">
        <v>73</v>
      </c>
      <c r="F58" s="24">
        <v>1.5</v>
      </c>
      <c r="G58" s="25"/>
      <c r="H58" s="25">
        <f t="shared" si="0"/>
        <v>0</v>
      </c>
    </row>
    <row r="59" spans="1:8" ht="22.5" x14ac:dyDescent="0.2">
      <c r="A59" s="22" t="s">
        <v>76</v>
      </c>
      <c r="B59" s="77"/>
      <c r="C59" s="77"/>
      <c r="D59" s="23" t="s">
        <v>77</v>
      </c>
      <c r="E59" s="9" t="s">
        <v>73</v>
      </c>
      <c r="F59" s="24">
        <v>1.5</v>
      </c>
      <c r="G59" s="25"/>
      <c r="H59" s="25">
        <f t="shared" si="0"/>
        <v>0</v>
      </c>
    </row>
    <row r="60" spans="1:8" x14ac:dyDescent="0.2">
      <c r="A60" s="22" t="s">
        <v>78</v>
      </c>
      <c r="B60" s="78"/>
      <c r="C60" s="78"/>
      <c r="D60" s="23" t="s">
        <v>79</v>
      </c>
      <c r="E60" s="9" t="s">
        <v>73</v>
      </c>
      <c r="F60" s="24">
        <v>1.5</v>
      </c>
      <c r="G60" s="25"/>
      <c r="H60" s="25">
        <f t="shared" si="0"/>
        <v>0</v>
      </c>
    </row>
    <row r="61" spans="1:8" s="3" customFormat="1" x14ac:dyDescent="0.2">
      <c r="A61" s="18"/>
      <c r="B61" s="26"/>
      <c r="C61" s="26" t="s">
        <v>10</v>
      </c>
      <c r="D61" s="20" t="s">
        <v>29</v>
      </c>
      <c r="E61" s="18"/>
      <c r="F61" s="27"/>
      <c r="G61" s="25"/>
      <c r="H61" s="25"/>
    </row>
    <row r="62" spans="1:8" ht="90" x14ac:dyDescent="0.2">
      <c r="A62" s="28"/>
      <c r="B62" s="76" t="s">
        <v>422</v>
      </c>
      <c r="C62" s="76" t="s">
        <v>421</v>
      </c>
      <c r="D62" s="29" t="s">
        <v>30</v>
      </c>
      <c r="E62" s="28"/>
      <c r="F62" s="30"/>
      <c r="G62" s="25"/>
      <c r="H62" s="25"/>
    </row>
    <row r="63" spans="1:8" x14ac:dyDescent="0.2">
      <c r="A63" s="22" t="s">
        <v>80</v>
      </c>
      <c r="B63" s="77"/>
      <c r="C63" s="77"/>
      <c r="D63" s="23" t="s">
        <v>81</v>
      </c>
      <c r="E63" s="9" t="s">
        <v>14</v>
      </c>
      <c r="F63" s="24">
        <v>3.69</v>
      </c>
      <c r="G63" s="25"/>
      <c r="H63" s="25">
        <f t="shared" si="0"/>
        <v>0</v>
      </c>
    </row>
    <row r="64" spans="1:8" ht="22.5" x14ac:dyDescent="0.2">
      <c r="A64" s="22" t="s">
        <v>82</v>
      </c>
      <c r="B64" s="78"/>
      <c r="C64" s="78"/>
      <c r="D64" s="23" t="s">
        <v>83</v>
      </c>
      <c r="E64" s="9" t="s">
        <v>14</v>
      </c>
      <c r="F64" s="24">
        <v>3.69</v>
      </c>
      <c r="G64" s="25"/>
      <c r="H64" s="25">
        <f t="shared" si="0"/>
        <v>0</v>
      </c>
    </row>
    <row r="65" spans="1:8" s="3" customFormat="1" x14ac:dyDescent="0.2">
      <c r="A65" s="18"/>
      <c r="B65" s="26"/>
      <c r="C65" s="26" t="s">
        <v>10</v>
      </c>
      <c r="D65" s="20" t="s">
        <v>84</v>
      </c>
      <c r="E65" s="18"/>
      <c r="F65" s="27"/>
      <c r="G65" s="25"/>
      <c r="H65" s="25"/>
    </row>
    <row r="66" spans="1:8" s="3" customFormat="1" x14ac:dyDescent="0.2">
      <c r="A66" s="18"/>
      <c r="B66" s="26"/>
      <c r="C66" s="26" t="s">
        <v>10</v>
      </c>
      <c r="D66" s="20" t="s">
        <v>85</v>
      </c>
      <c r="E66" s="18"/>
      <c r="F66" s="27"/>
      <c r="G66" s="25"/>
      <c r="H66" s="25"/>
    </row>
    <row r="67" spans="1:8" ht="33.75" x14ac:dyDescent="0.2">
      <c r="A67" s="22" t="s">
        <v>86</v>
      </c>
      <c r="B67" s="76"/>
      <c r="C67" s="76" t="s">
        <v>421</v>
      </c>
      <c r="D67" s="23" t="s">
        <v>87</v>
      </c>
      <c r="E67" s="9" t="s">
        <v>88</v>
      </c>
      <c r="F67" s="24">
        <v>2</v>
      </c>
      <c r="G67" s="25"/>
      <c r="H67" s="25">
        <f t="shared" si="0"/>
        <v>0</v>
      </c>
    </row>
    <row r="68" spans="1:8" ht="22.5" x14ac:dyDescent="0.2">
      <c r="A68" s="22" t="s">
        <v>89</v>
      </c>
      <c r="B68" s="77"/>
      <c r="C68" s="77"/>
      <c r="D68" s="23" t="s">
        <v>90</v>
      </c>
      <c r="E68" s="9" t="s">
        <v>91</v>
      </c>
      <c r="F68" s="24">
        <v>1</v>
      </c>
      <c r="G68" s="25"/>
      <c r="H68" s="25">
        <f t="shared" si="0"/>
        <v>0</v>
      </c>
    </row>
    <row r="69" spans="1:8" x14ac:dyDescent="0.2">
      <c r="A69" s="22" t="s">
        <v>92</v>
      </c>
      <c r="B69" s="77"/>
      <c r="C69" s="77"/>
      <c r="D69" s="23" t="s">
        <v>93</v>
      </c>
      <c r="E69" s="9" t="s">
        <v>88</v>
      </c>
      <c r="F69" s="24">
        <v>1</v>
      </c>
      <c r="G69" s="25"/>
      <c r="H69" s="25">
        <f t="shared" si="0"/>
        <v>0</v>
      </c>
    </row>
    <row r="70" spans="1:8" ht="22.5" x14ac:dyDescent="0.2">
      <c r="A70" s="22" t="s">
        <v>94</v>
      </c>
      <c r="B70" s="77"/>
      <c r="C70" s="77"/>
      <c r="D70" s="23" t="s">
        <v>95</v>
      </c>
      <c r="E70" s="9" t="s">
        <v>14</v>
      </c>
      <c r="F70" s="24">
        <v>2.7</v>
      </c>
      <c r="G70" s="25"/>
      <c r="H70" s="25">
        <f t="shared" si="0"/>
        <v>0</v>
      </c>
    </row>
    <row r="71" spans="1:8" x14ac:dyDescent="0.2">
      <c r="A71" s="22" t="s">
        <v>96</v>
      </c>
      <c r="B71" s="78"/>
      <c r="C71" s="78"/>
      <c r="D71" s="23" t="s">
        <v>97</v>
      </c>
      <c r="E71" s="9" t="s">
        <v>88</v>
      </c>
      <c r="F71" s="24">
        <v>1</v>
      </c>
      <c r="G71" s="25"/>
      <c r="H71" s="25">
        <f t="shared" si="0"/>
        <v>0</v>
      </c>
    </row>
    <row r="72" spans="1:8" s="3" customFormat="1" x14ac:dyDescent="0.2">
      <c r="A72" s="18"/>
      <c r="B72" s="26"/>
      <c r="C72" s="26" t="s">
        <v>10</v>
      </c>
      <c r="D72" s="20" t="s">
        <v>98</v>
      </c>
      <c r="E72" s="18"/>
      <c r="F72" s="27"/>
      <c r="G72" s="25"/>
      <c r="H72" s="25"/>
    </row>
    <row r="73" spans="1:8" ht="33.75" x14ac:dyDescent="0.2">
      <c r="A73" s="22" t="s">
        <v>99</v>
      </c>
      <c r="B73" s="76" t="s">
        <v>422</v>
      </c>
      <c r="C73" s="76" t="s">
        <v>421</v>
      </c>
      <c r="D73" s="23" t="s">
        <v>100</v>
      </c>
      <c r="E73" s="9" t="s">
        <v>14</v>
      </c>
      <c r="F73" s="24">
        <v>5.6</v>
      </c>
      <c r="G73" s="25"/>
      <c r="H73" s="25">
        <f t="shared" si="0"/>
        <v>0</v>
      </c>
    </row>
    <row r="74" spans="1:8" ht="22.5" x14ac:dyDescent="0.2">
      <c r="A74" s="22" t="s">
        <v>101</v>
      </c>
      <c r="B74" s="77"/>
      <c r="C74" s="77"/>
      <c r="D74" s="23" t="s">
        <v>102</v>
      </c>
      <c r="E74" s="9" t="s">
        <v>14</v>
      </c>
      <c r="F74" s="24">
        <v>5.6</v>
      </c>
      <c r="G74" s="25"/>
      <c r="H74" s="25">
        <f t="shared" si="0"/>
        <v>0</v>
      </c>
    </row>
    <row r="75" spans="1:8" ht="33.75" x14ac:dyDescent="0.2">
      <c r="A75" s="22" t="s">
        <v>103</v>
      </c>
      <c r="B75" s="77"/>
      <c r="C75" s="77"/>
      <c r="D75" s="23" t="s">
        <v>104</v>
      </c>
      <c r="E75" s="9" t="s">
        <v>14</v>
      </c>
      <c r="F75" s="24">
        <v>5.6</v>
      </c>
      <c r="G75" s="25"/>
      <c r="H75" s="25">
        <f t="shared" si="0"/>
        <v>0</v>
      </c>
    </row>
    <row r="76" spans="1:8" ht="22.5" x14ac:dyDescent="0.2">
      <c r="A76" s="22" t="s">
        <v>105</v>
      </c>
      <c r="B76" s="78"/>
      <c r="C76" s="78"/>
      <c r="D76" s="23" t="s">
        <v>106</v>
      </c>
      <c r="E76" s="9" t="s">
        <v>107</v>
      </c>
      <c r="F76" s="24">
        <v>15</v>
      </c>
      <c r="G76" s="25"/>
      <c r="H76" s="25">
        <f t="shared" si="0"/>
        <v>0</v>
      </c>
    </row>
    <row r="77" spans="1:8" s="3" customFormat="1" x14ac:dyDescent="0.2">
      <c r="A77" s="18"/>
      <c r="B77" s="26"/>
      <c r="C77" s="26" t="s">
        <v>10</v>
      </c>
      <c r="D77" s="20" t="s">
        <v>108</v>
      </c>
      <c r="E77" s="18"/>
      <c r="F77" s="27"/>
      <c r="G77" s="25"/>
      <c r="H77" s="25"/>
    </row>
    <row r="78" spans="1:8" ht="22.5" x14ac:dyDescent="0.2">
      <c r="A78" s="22" t="s">
        <v>109</v>
      </c>
      <c r="B78" s="76" t="s">
        <v>422</v>
      </c>
      <c r="C78" s="76" t="s">
        <v>421</v>
      </c>
      <c r="D78" s="23" t="s">
        <v>110</v>
      </c>
      <c r="E78" s="9" t="s">
        <v>88</v>
      </c>
      <c r="F78" s="24">
        <v>2</v>
      </c>
      <c r="G78" s="25"/>
      <c r="H78" s="25">
        <f t="shared" si="0"/>
        <v>0</v>
      </c>
    </row>
    <row r="79" spans="1:8" ht="33.75" x14ac:dyDescent="0.2">
      <c r="A79" s="22" t="s">
        <v>111</v>
      </c>
      <c r="B79" s="77"/>
      <c r="C79" s="77"/>
      <c r="D79" s="23" t="s">
        <v>112</v>
      </c>
      <c r="E79" s="9" t="s">
        <v>107</v>
      </c>
      <c r="F79" s="24">
        <v>20</v>
      </c>
      <c r="G79" s="25"/>
      <c r="H79" s="25">
        <f t="shared" ref="H79:H138" si="1">F79*G79</f>
        <v>0</v>
      </c>
    </row>
    <row r="80" spans="1:8" ht="45" x14ac:dyDescent="0.2">
      <c r="A80" s="22" t="s">
        <v>113</v>
      </c>
      <c r="B80" s="77"/>
      <c r="C80" s="77"/>
      <c r="D80" s="23" t="s">
        <v>114</v>
      </c>
      <c r="E80" s="9" t="s">
        <v>107</v>
      </c>
      <c r="F80" s="24">
        <v>21</v>
      </c>
      <c r="G80" s="25"/>
      <c r="H80" s="25">
        <f t="shared" si="1"/>
        <v>0</v>
      </c>
    </row>
    <row r="81" spans="1:8" x14ac:dyDescent="0.2">
      <c r="A81" s="22" t="s">
        <v>115</v>
      </c>
      <c r="B81" s="77"/>
      <c r="C81" s="77"/>
      <c r="D81" s="23" t="s">
        <v>116</v>
      </c>
      <c r="E81" s="9" t="s">
        <v>107</v>
      </c>
      <c r="F81" s="24">
        <v>12</v>
      </c>
      <c r="G81" s="25"/>
      <c r="H81" s="25">
        <f t="shared" si="1"/>
        <v>0</v>
      </c>
    </row>
    <row r="82" spans="1:8" x14ac:dyDescent="0.2">
      <c r="A82" s="22" t="s">
        <v>117</v>
      </c>
      <c r="B82" s="77"/>
      <c r="C82" s="77"/>
      <c r="D82" s="23" t="s">
        <v>118</v>
      </c>
      <c r="E82" s="9" t="s">
        <v>107</v>
      </c>
      <c r="F82" s="24">
        <v>6</v>
      </c>
      <c r="G82" s="25"/>
      <c r="H82" s="25">
        <f t="shared" si="1"/>
        <v>0</v>
      </c>
    </row>
    <row r="83" spans="1:8" ht="33.75" x14ac:dyDescent="0.2">
      <c r="A83" s="22" t="s">
        <v>119</v>
      </c>
      <c r="B83" s="77"/>
      <c r="C83" s="77"/>
      <c r="D83" s="23" t="s">
        <v>120</v>
      </c>
      <c r="E83" s="9" t="s">
        <v>88</v>
      </c>
      <c r="F83" s="24">
        <v>5</v>
      </c>
      <c r="G83" s="25"/>
      <c r="H83" s="25">
        <f t="shared" si="1"/>
        <v>0</v>
      </c>
    </row>
    <row r="84" spans="1:8" ht="22.5" x14ac:dyDescent="0.2">
      <c r="A84" s="22" t="s">
        <v>121</v>
      </c>
      <c r="B84" s="77"/>
      <c r="C84" s="77"/>
      <c r="D84" s="23" t="s">
        <v>122</v>
      </c>
      <c r="E84" s="9" t="s">
        <v>88</v>
      </c>
      <c r="F84" s="24">
        <v>3</v>
      </c>
      <c r="G84" s="25"/>
      <c r="H84" s="25">
        <f t="shared" si="1"/>
        <v>0</v>
      </c>
    </row>
    <row r="85" spans="1:8" ht="22.5" x14ac:dyDescent="0.2">
      <c r="A85" s="22" t="s">
        <v>123</v>
      </c>
      <c r="B85" s="77"/>
      <c r="C85" s="77"/>
      <c r="D85" s="23" t="s">
        <v>124</v>
      </c>
      <c r="E85" s="9" t="s">
        <v>88</v>
      </c>
      <c r="F85" s="24">
        <v>6</v>
      </c>
      <c r="G85" s="25"/>
      <c r="H85" s="25">
        <f t="shared" si="1"/>
        <v>0</v>
      </c>
    </row>
    <row r="86" spans="1:8" x14ac:dyDescent="0.2">
      <c r="A86" s="22" t="s">
        <v>125</v>
      </c>
      <c r="B86" s="77"/>
      <c r="C86" s="77"/>
      <c r="D86" s="23" t="s">
        <v>126</v>
      </c>
      <c r="E86" s="9" t="s">
        <v>88</v>
      </c>
      <c r="F86" s="24">
        <v>1</v>
      </c>
      <c r="G86" s="25"/>
      <c r="H86" s="25">
        <f t="shared" si="1"/>
        <v>0</v>
      </c>
    </row>
    <row r="87" spans="1:8" ht="22.5" x14ac:dyDescent="0.2">
      <c r="A87" s="22" t="s">
        <v>127</v>
      </c>
      <c r="B87" s="77"/>
      <c r="C87" s="77"/>
      <c r="D87" s="23" t="s">
        <v>128</v>
      </c>
      <c r="E87" s="9" t="s">
        <v>88</v>
      </c>
      <c r="F87" s="24">
        <v>1</v>
      </c>
      <c r="G87" s="25"/>
      <c r="H87" s="25">
        <f t="shared" si="1"/>
        <v>0</v>
      </c>
    </row>
    <row r="88" spans="1:8" x14ac:dyDescent="0.2">
      <c r="A88" s="22" t="s">
        <v>129</v>
      </c>
      <c r="B88" s="78"/>
      <c r="C88" s="78"/>
      <c r="D88" s="23" t="s">
        <v>130</v>
      </c>
      <c r="E88" s="9" t="s">
        <v>88</v>
      </c>
      <c r="F88" s="24">
        <v>1</v>
      </c>
      <c r="G88" s="25"/>
      <c r="H88" s="25">
        <f t="shared" si="1"/>
        <v>0</v>
      </c>
    </row>
    <row r="89" spans="1:8" s="3" customFormat="1" x14ac:dyDescent="0.2">
      <c r="A89" s="18"/>
      <c r="B89" s="26"/>
      <c r="C89" s="26" t="s">
        <v>10</v>
      </c>
      <c r="D89" s="20" t="s">
        <v>131</v>
      </c>
      <c r="E89" s="18"/>
      <c r="F89" s="27"/>
      <c r="G89" s="25"/>
      <c r="H89" s="25"/>
    </row>
    <row r="90" spans="1:8" s="3" customFormat="1" ht="22.5" x14ac:dyDescent="0.2">
      <c r="A90" s="18"/>
      <c r="B90" s="26"/>
      <c r="C90" s="26" t="s">
        <v>10</v>
      </c>
      <c r="D90" s="20" t="s">
        <v>132</v>
      </c>
      <c r="E90" s="18"/>
      <c r="F90" s="27"/>
      <c r="G90" s="25"/>
      <c r="H90" s="25"/>
    </row>
    <row r="91" spans="1:8" x14ac:dyDescent="0.2">
      <c r="A91" s="22" t="s">
        <v>133</v>
      </c>
      <c r="B91" s="76" t="s">
        <v>422</v>
      </c>
      <c r="C91" s="76" t="s">
        <v>421</v>
      </c>
      <c r="D91" s="23" t="s">
        <v>134</v>
      </c>
      <c r="E91" s="9" t="s">
        <v>107</v>
      </c>
      <c r="F91" s="24">
        <v>125</v>
      </c>
      <c r="G91" s="25"/>
      <c r="H91" s="25">
        <f t="shared" si="1"/>
        <v>0</v>
      </c>
    </row>
    <row r="92" spans="1:8" x14ac:dyDescent="0.2">
      <c r="A92" s="22" t="s">
        <v>135</v>
      </c>
      <c r="B92" s="77"/>
      <c r="C92" s="77"/>
      <c r="D92" s="23" t="s">
        <v>136</v>
      </c>
      <c r="E92" s="9" t="s">
        <v>107</v>
      </c>
      <c r="F92" s="24">
        <v>125</v>
      </c>
      <c r="G92" s="25"/>
      <c r="H92" s="25">
        <f t="shared" si="1"/>
        <v>0</v>
      </c>
    </row>
    <row r="93" spans="1:8" ht="33.75" x14ac:dyDescent="0.2">
      <c r="A93" s="22" t="s">
        <v>137</v>
      </c>
      <c r="B93" s="77"/>
      <c r="C93" s="77"/>
      <c r="D93" s="23" t="s">
        <v>138</v>
      </c>
      <c r="E93" s="9" t="s">
        <v>107</v>
      </c>
      <c r="F93" s="24">
        <v>30</v>
      </c>
      <c r="G93" s="25"/>
      <c r="H93" s="25">
        <f t="shared" si="1"/>
        <v>0</v>
      </c>
    </row>
    <row r="94" spans="1:8" ht="33.75" x14ac:dyDescent="0.2">
      <c r="A94" s="22" t="s">
        <v>139</v>
      </c>
      <c r="B94" s="77"/>
      <c r="C94" s="77"/>
      <c r="D94" s="23" t="s">
        <v>140</v>
      </c>
      <c r="E94" s="9" t="s">
        <v>107</v>
      </c>
      <c r="F94" s="24">
        <v>40</v>
      </c>
      <c r="G94" s="25"/>
      <c r="H94" s="25">
        <f t="shared" si="1"/>
        <v>0</v>
      </c>
    </row>
    <row r="95" spans="1:8" ht="33.75" x14ac:dyDescent="0.2">
      <c r="A95" s="22" t="s">
        <v>141</v>
      </c>
      <c r="B95" s="77"/>
      <c r="C95" s="77"/>
      <c r="D95" s="23" t="s">
        <v>142</v>
      </c>
      <c r="E95" s="9" t="s">
        <v>107</v>
      </c>
      <c r="F95" s="24">
        <v>75</v>
      </c>
      <c r="G95" s="25"/>
      <c r="H95" s="25">
        <f t="shared" si="1"/>
        <v>0</v>
      </c>
    </row>
    <row r="96" spans="1:8" ht="33.75" x14ac:dyDescent="0.2">
      <c r="A96" s="22" t="s">
        <v>143</v>
      </c>
      <c r="B96" s="77"/>
      <c r="C96" s="77"/>
      <c r="D96" s="23" t="s">
        <v>144</v>
      </c>
      <c r="E96" s="9" t="s">
        <v>145</v>
      </c>
      <c r="F96" s="24">
        <v>9</v>
      </c>
      <c r="G96" s="25"/>
      <c r="H96" s="25">
        <f t="shared" si="1"/>
        <v>0</v>
      </c>
    </row>
    <row r="97" spans="1:8" ht="33.75" x14ac:dyDescent="0.2">
      <c r="A97" s="22" t="s">
        <v>146</v>
      </c>
      <c r="B97" s="77"/>
      <c r="C97" s="77"/>
      <c r="D97" s="23" t="s">
        <v>147</v>
      </c>
      <c r="E97" s="9" t="s">
        <v>145</v>
      </c>
      <c r="F97" s="24">
        <v>8</v>
      </c>
      <c r="G97" s="25"/>
      <c r="H97" s="25">
        <f t="shared" si="1"/>
        <v>0</v>
      </c>
    </row>
    <row r="98" spans="1:8" x14ac:dyDescent="0.2">
      <c r="A98" s="22" t="s">
        <v>148</v>
      </c>
      <c r="B98" s="77"/>
      <c r="C98" s="77"/>
      <c r="D98" s="23" t="s">
        <v>149</v>
      </c>
      <c r="E98" s="9" t="s">
        <v>145</v>
      </c>
      <c r="F98" s="24">
        <v>9</v>
      </c>
      <c r="G98" s="25"/>
      <c r="H98" s="25">
        <f t="shared" si="1"/>
        <v>0</v>
      </c>
    </row>
    <row r="99" spans="1:8" x14ac:dyDescent="0.2">
      <c r="A99" s="22" t="s">
        <v>150</v>
      </c>
      <c r="B99" s="77"/>
      <c r="C99" s="77"/>
      <c r="D99" s="23" t="s">
        <v>151</v>
      </c>
      <c r="E99" s="9" t="s">
        <v>145</v>
      </c>
      <c r="F99" s="24">
        <v>1</v>
      </c>
      <c r="G99" s="25"/>
      <c r="H99" s="25">
        <f t="shared" si="1"/>
        <v>0</v>
      </c>
    </row>
    <row r="100" spans="1:8" ht="33.75" x14ac:dyDescent="0.2">
      <c r="A100" s="22" t="s">
        <v>152</v>
      </c>
      <c r="B100" s="77"/>
      <c r="C100" s="77"/>
      <c r="D100" s="23" t="s">
        <v>153</v>
      </c>
      <c r="E100" s="9" t="s">
        <v>145</v>
      </c>
      <c r="F100" s="24">
        <v>9</v>
      </c>
      <c r="G100" s="25"/>
      <c r="H100" s="25">
        <f t="shared" si="1"/>
        <v>0</v>
      </c>
    </row>
    <row r="101" spans="1:8" ht="56.25" x14ac:dyDescent="0.2">
      <c r="A101" s="22" t="s">
        <v>154</v>
      </c>
      <c r="B101" s="77"/>
      <c r="C101" s="77"/>
      <c r="D101" s="23" t="s">
        <v>155</v>
      </c>
      <c r="E101" s="9" t="s">
        <v>156</v>
      </c>
      <c r="F101" s="24">
        <v>3</v>
      </c>
      <c r="G101" s="25"/>
      <c r="H101" s="25">
        <f t="shared" si="1"/>
        <v>0</v>
      </c>
    </row>
    <row r="102" spans="1:8" ht="191.25" x14ac:dyDescent="0.2">
      <c r="A102" s="22" t="s">
        <v>157</v>
      </c>
      <c r="B102" s="78"/>
      <c r="C102" s="78"/>
      <c r="D102" s="23" t="s">
        <v>158</v>
      </c>
      <c r="E102" s="9" t="s">
        <v>159</v>
      </c>
      <c r="F102" s="24">
        <v>8</v>
      </c>
      <c r="G102" s="25"/>
      <c r="H102" s="25">
        <f t="shared" si="1"/>
        <v>0</v>
      </c>
    </row>
    <row r="103" spans="1:8" s="3" customFormat="1" x14ac:dyDescent="0.2">
      <c r="A103" s="18"/>
      <c r="B103" s="26"/>
      <c r="C103" s="26" t="s">
        <v>10</v>
      </c>
      <c r="D103" s="20" t="s">
        <v>160</v>
      </c>
      <c r="E103" s="18"/>
      <c r="F103" s="27"/>
      <c r="G103" s="25"/>
      <c r="H103" s="25"/>
    </row>
    <row r="104" spans="1:8" x14ac:dyDescent="0.2">
      <c r="A104" s="22" t="s">
        <v>161</v>
      </c>
      <c r="B104" s="76" t="s">
        <v>422</v>
      </c>
      <c r="C104" s="76" t="s">
        <v>421</v>
      </c>
      <c r="D104" s="23" t="s">
        <v>162</v>
      </c>
      <c r="E104" s="9" t="s">
        <v>156</v>
      </c>
      <c r="F104" s="24">
        <v>1</v>
      </c>
      <c r="G104" s="25"/>
      <c r="H104" s="25">
        <f t="shared" si="1"/>
        <v>0</v>
      </c>
    </row>
    <row r="105" spans="1:8" ht="22.5" x14ac:dyDescent="0.2">
      <c r="A105" s="22" t="s">
        <v>163</v>
      </c>
      <c r="B105" s="77"/>
      <c r="C105" s="77"/>
      <c r="D105" s="23" t="s">
        <v>164</v>
      </c>
      <c r="E105" s="9" t="s">
        <v>156</v>
      </c>
      <c r="F105" s="24">
        <v>1</v>
      </c>
      <c r="G105" s="25"/>
      <c r="H105" s="25">
        <f t="shared" si="1"/>
        <v>0</v>
      </c>
    </row>
    <row r="106" spans="1:8" ht="22.5" x14ac:dyDescent="0.2">
      <c r="A106" s="22" t="s">
        <v>165</v>
      </c>
      <c r="B106" s="78"/>
      <c r="C106" s="78"/>
      <c r="D106" s="23" t="s">
        <v>166</v>
      </c>
      <c r="E106" s="9" t="s">
        <v>156</v>
      </c>
      <c r="F106" s="24">
        <v>1</v>
      </c>
      <c r="G106" s="25"/>
      <c r="H106" s="25">
        <f t="shared" si="1"/>
        <v>0</v>
      </c>
    </row>
    <row r="107" spans="1:8" s="3" customFormat="1" x14ac:dyDescent="0.2">
      <c r="A107" s="18"/>
      <c r="B107" s="26"/>
      <c r="C107" s="26" t="s">
        <v>10</v>
      </c>
      <c r="D107" s="20" t="s">
        <v>167</v>
      </c>
      <c r="E107" s="18"/>
      <c r="F107" s="27"/>
      <c r="G107" s="25"/>
      <c r="H107" s="25"/>
    </row>
    <row r="108" spans="1:8" ht="202.5" x14ac:dyDescent="0.2">
      <c r="A108" s="22" t="s">
        <v>168</v>
      </c>
      <c r="B108" s="76"/>
      <c r="C108" s="76" t="s">
        <v>421</v>
      </c>
      <c r="D108" s="23" t="s">
        <v>169</v>
      </c>
      <c r="E108" s="9" t="s">
        <v>156</v>
      </c>
      <c r="F108" s="24">
        <v>1</v>
      </c>
      <c r="G108" s="25"/>
      <c r="H108" s="25">
        <f t="shared" si="1"/>
        <v>0</v>
      </c>
    </row>
    <row r="109" spans="1:8" ht="135" x14ac:dyDescent="0.2">
      <c r="A109" s="22" t="s">
        <v>170</v>
      </c>
      <c r="B109" s="77"/>
      <c r="C109" s="77"/>
      <c r="D109" s="23" t="s">
        <v>171</v>
      </c>
      <c r="E109" s="9" t="s">
        <v>156</v>
      </c>
      <c r="F109" s="24">
        <v>1</v>
      </c>
      <c r="G109" s="25"/>
      <c r="H109" s="25">
        <f t="shared" si="1"/>
        <v>0</v>
      </c>
    </row>
    <row r="110" spans="1:8" ht="123.75" x14ac:dyDescent="0.2">
      <c r="A110" s="22" t="s">
        <v>172</v>
      </c>
      <c r="B110" s="77"/>
      <c r="C110" s="77"/>
      <c r="D110" s="23" t="s">
        <v>173</v>
      </c>
      <c r="E110" s="9" t="s">
        <v>156</v>
      </c>
      <c r="F110" s="24">
        <v>1</v>
      </c>
      <c r="G110" s="25"/>
      <c r="H110" s="25">
        <f t="shared" si="1"/>
        <v>0</v>
      </c>
    </row>
    <row r="111" spans="1:8" ht="112.5" x14ac:dyDescent="0.2">
      <c r="A111" s="22" t="s">
        <v>174</v>
      </c>
      <c r="B111" s="78"/>
      <c r="C111" s="78"/>
      <c r="D111" s="23" t="s">
        <v>175</v>
      </c>
      <c r="E111" s="9" t="s">
        <v>88</v>
      </c>
      <c r="F111" s="24">
        <v>5</v>
      </c>
      <c r="G111" s="25"/>
      <c r="H111" s="25">
        <f t="shared" si="1"/>
        <v>0</v>
      </c>
    </row>
    <row r="112" spans="1:8" x14ac:dyDescent="0.2">
      <c r="A112" s="40" t="s">
        <v>434</v>
      </c>
      <c r="B112" s="70" t="s">
        <v>433</v>
      </c>
      <c r="C112" s="71"/>
      <c r="D112" s="71"/>
      <c r="E112" s="71"/>
      <c r="F112" s="71"/>
      <c r="G112" s="72"/>
      <c r="H112" s="41">
        <f>SUM(H43:H111)</f>
        <v>0</v>
      </c>
    </row>
    <row r="113" spans="1:8" s="3" customFormat="1" x14ac:dyDescent="0.2">
      <c r="A113" s="14"/>
      <c r="B113" s="31"/>
      <c r="C113" s="31" t="s">
        <v>10</v>
      </c>
      <c r="D113" s="16" t="s">
        <v>176</v>
      </c>
      <c r="E113" s="14"/>
      <c r="F113" s="32"/>
      <c r="G113" s="33"/>
      <c r="H113" s="33"/>
    </row>
    <row r="114" spans="1:8" s="3" customFormat="1" x14ac:dyDescent="0.2">
      <c r="A114" s="18"/>
      <c r="B114" s="26"/>
      <c r="C114" s="26" t="s">
        <v>10</v>
      </c>
      <c r="D114" s="20" t="s">
        <v>177</v>
      </c>
      <c r="E114" s="18"/>
      <c r="F114" s="27"/>
      <c r="G114" s="25"/>
      <c r="H114" s="25"/>
    </row>
    <row r="115" spans="1:8" ht="22.5" x14ac:dyDescent="0.2">
      <c r="A115" s="22" t="s">
        <v>178</v>
      </c>
      <c r="B115" s="76" t="s">
        <v>422</v>
      </c>
      <c r="C115" s="76" t="s">
        <v>421</v>
      </c>
      <c r="D115" s="23" t="s">
        <v>13</v>
      </c>
      <c r="E115" s="9" t="s">
        <v>14</v>
      </c>
      <c r="F115" s="24">
        <v>62.06</v>
      </c>
      <c r="G115" s="25"/>
      <c r="H115" s="25">
        <f t="shared" si="1"/>
        <v>0</v>
      </c>
    </row>
    <row r="116" spans="1:8" ht="22.5" x14ac:dyDescent="0.2">
      <c r="A116" s="22" t="s">
        <v>179</v>
      </c>
      <c r="B116" s="77"/>
      <c r="C116" s="77"/>
      <c r="D116" s="23" t="s">
        <v>15</v>
      </c>
      <c r="E116" s="9" t="s">
        <v>16</v>
      </c>
      <c r="F116" s="24">
        <v>89.04</v>
      </c>
      <c r="G116" s="25"/>
      <c r="H116" s="25">
        <f t="shared" si="1"/>
        <v>0</v>
      </c>
    </row>
    <row r="117" spans="1:8" ht="22.5" x14ac:dyDescent="0.2">
      <c r="A117" s="22" t="s">
        <v>180</v>
      </c>
      <c r="B117" s="77"/>
      <c r="C117" s="77"/>
      <c r="D117" s="23" t="s">
        <v>17</v>
      </c>
      <c r="E117" s="9" t="s">
        <v>14</v>
      </c>
      <c r="F117" s="24">
        <v>147.29599999999999</v>
      </c>
      <c r="G117" s="25"/>
      <c r="H117" s="25">
        <f t="shared" si="1"/>
        <v>0</v>
      </c>
    </row>
    <row r="118" spans="1:8" ht="33.75" x14ac:dyDescent="0.2">
      <c r="A118" s="22" t="s">
        <v>181</v>
      </c>
      <c r="B118" s="77"/>
      <c r="C118" s="77"/>
      <c r="D118" s="23" t="s">
        <v>18</v>
      </c>
      <c r="E118" s="9" t="s">
        <v>14</v>
      </c>
      <c r="F118" s="24">
        <v>13.5</v>
      </c>
      <c r="G118" s="25"/>
      <c r="H118" s="25">
        <f t="shared" si="1"/>
        <v>0</v>
      </c>
    </row>
    <row r="119" spans="1:8" ht="33.75" x14ac:dyDescent="0.2">
      <c r="A119" s="22" t="s">
        <v>182</v>
      </c>
      <c r="B119" s="77"/>
      <c r="C119" s="77"/>
      <c r="D119" s="23" t="s">
        <v>183</v>
      </c>
      <c r="E119" s="9" t="s">
        <v>14</v>
      </c>
      <c r="F119" s="24">
        <v>2.82</v>
      </c>
      <c r="G119" s="25"/>
      <c r="H119" s="25">
        <f t="shared" si="1"/>
        <v>0</v>
      </c>
    </row>
    <row r="120" spans="1:8" ht="56.25" x14ac:dyDescent="0.2">
      <c r="A120" s="22" t="s">
        <v>184</v>
      </c>
      <c r="B120" s="77"/>
      <c r="C120" s="77"/>
      <c r="D120" s="23" t="s">
        <v>57</v>
      </c>
      <c r="E120" s="9" t="s">
        <v>14</v>
      </c>
      <c r="F120" s="24">
        <v>8.36</v>
      </c>
      <c r="G120" s="25"/>
      <c r="H120" s="25">
        <f t="shared" si="1"/>
        <v>0</v>
      </c>
    </row>
    <row r="121" spans="1:8" ht="33.75" x14ac:dyDescent="0.2">
      <c r="A121" s="22" t="s">
        <v>185</v>
      </c>
      <c r="B121" s="77"/>
      <c r="C121" s="77"/>
      <c r="D121" s="23" t="s">
        <v>20</v>
      </c>
      <c r="E121" s="9" t="s">
        <v>14</v>
      </c>
      <c r="F121" s="24">
        <v>49.648000000000003</v>
      </c>
      <c r="G121" s="25"/>
      <c r="H121" s="25">
        <f t="shared" si="1"/>
        <v>0</v>
      </c>
    </row>
    <row r="122" spans="1:8" ht="33.75" x14ac:dyDescent="0.2">
      <c r="A122" s="22" t="s">
        <v>186</v>
      </c>
      <c r="B122" s="77"/>
      <c r="C122" s="77"/>
      <c r="D122" s="23" t="s">
        <v>22</v>
      </c>
      <c r="E122" s="9" t="s">
        <v>14</v>
      </c>
      <c r="F122" s="24">
        <v>97.647999999999996</v>
      </c>
      <c r="G122" s="25"/>
      <c r="H122" s="25">
        <f t="shared" si="1"/>
        <v>0</v>
      </c>
    </row>
    <row r="123" spans="1:8" ht="33.75" x14ac:dyDescent="0.2">
      <c r="A123" s="22" t="s">
        <v>187</v>
      </c>
      <c r="B123" s="77"/>
      <c r="C123" s="77"/>
      <c r="D123" s="23" t="s">
        <v>43</v>
      </c>
      <c r="E123" s="9" t="s">
        <v>14</v>
      </c>
      <c r="F123" s="24">
        <v>147.29599999999999</v>
      </c>
      <c r="G123" s="25"/>
      <c r="H123" s="25">
        <f t="shared" si="1"/>
        <v>0</v>
      </c>
    </row>
    <row r="124" spans="1:8" ht="22.5" x14ac:dyDescent="0.2">
      <c r="A124" s="22" t="s">
        <v>188</v>
      </c>
      <c r="B124" s="77"/>
      <c r="C124" s="77"/>
      <c r="D124" s="23" t="s">
        <v>62</v>
      </c>
      <c r="E124" s="9" t="s">
        <v>14</v>
      </c>
      <c r="F124" s="24">
        <v>49.648000000000003</v>
      </c>
      <c r="G124" s="25"/>
      <c r="H124" s="25">
        <f t="shared" si="1"/>
        <v>0</v>
      </c>
    </row>
    <row r="125" spans="1:8" ht="22.5" x14ac:dyDescent="0.2">
      <c r="A125" s="22" t="s">
        <v>189</v>
      </c>
      <c r="B125" s="77"/>
      <c r="C125" s="77"/>
      <c r="D125" s="23" t="s">
        <v>64</v>
      </c>
      <c r="E125" s="9" t="s">
        <v>14</v>
      </c>
      <c r="F125" s="24">
        <v>49.648000000000003</v>
      </c>
      <c r="G125" s="25"/>
      <c r="H125" s="25">
        <f t="shared" si="1"/>
        <v>0</v>
      </c>
    </row>
    <row r="126" spans="1:8" x14ac:dyDescent="0.2">
      <c r="A126" s="22" t="s">
        <v>190</v>
      </c>
      <c r="B126" s="77"/>
      <c r="C126" s="77"/>
      <c r="D126" s="23" t="s">
        <v>66</v>
      </c>
      <c r="E126" s="9" t="s">
        <v>14</v>
      </c>
      <c r="F126" s="24">
        <v>49.648000000000003</v>
      </c>
      <c r="G126" s="25"/>
      <c r="H126" s="25">
        <f t="shared" si="1"/>
        <v>0</v>
      </c>
    </row>
    <row r="127" spans="1:8" ht="45" x14ac:dyDescent="0.2">
      <c r="A127" s="22" t="s">
        <v>191</v>
      </c>
      <c r="B127" s="77"/>
      <c r="C127" s="77"/>
      <c r="D127" s="23" t="s">
        <v>192</v>
      </c>
      <c r="E127" s="9" t="s">
        <v>14</v>
      </c>
      <c r="F127" s="24">
        <v>49.648000000000003</v>
      </c>
      <c r="G127" s="25"/>
      <c r="H127" s="25">
        <f t="shared" si="1"/>
        <v>0</v>
      </c>
    </row>
    <row r="128" spans="1:8" ht="78.75" x14ac:dyDescent="0.2">
      <c r="A128" s="22" t="s">
        <v>193</v>
      </c>
      <c r="B128" s="77"/>
      <c r="C128" s="77"/>
      <c r="D128" s="23" t="s">
        <v>70</v>
      </c>
      <c r="E128" s="9" t="s">
        <v>14</v>
      </c>
      <c r="F128" s="24">
        <v>49.648000000000003</v>
      </c>
      <c r="G128" s="25"/>
      <c r="H128" s="25">
        <f t="shared" si="1"/>
        <v>0</v>
      </c>
    </row>
    <row r="129" spans="1:8" x14ac:dyDescent="0.2">
      <c r="A129" s="22" t="s">
        <v>194</v>
      </c>
      <c r="B129" s="77"/>
      <c r="C129" s="77"/>
      <c r="D129" s="23" t="s">
        <v>72</v>
      </c>
      <c r="E129" s="9" t="s">
        <v>73</v>
      </c>
      <c r="F129" s="24">
        <v>1.5</v>
      </c>
      <c r="G129" s="25"/>
      <c r="H129" s="25">
        <f t="shared" si="1"/>
        <v>0</v>
      </c>
    </row>
    <row r="130" spans="1:8" ht="22.5" x14ac:dyDescent="0.2">
      <c r="A130" s="22" t="s">
        <v>195</v>
      </c>
      <c r="B130" s="77"/>
      <c r="C130" s="77"/>
      <c r="D130" s="23" t="s">
        <v>75</v>
      </c>
      <c r="E130" s="9" t="s">
        <v>73</v>
      </c>
      <c r="F130" s="24">
        <v>1.5</v>
      </c>
      <c r="G130" s="25"/>
      <c r="H130" s="25">
        <f t="shared" si="1"/>
        <v>0</v>
      </c>
    </row>
    <row r="131" spans="1:8" ht="22.5" x14ac:dyDescent="0.2">
      <c r="A131" s="22" t="s">
        <v>196</v>
      </c>
      <c r="B131" s="77"/>
      <c r="C131" s="77"/>
      <c r="D131" s="23" t="s">
        <v>77</v>
      </c>
      <c r="E131" s="9" t="s">
        <v>73</v>
      </c>
      <c r="F131" s="24">
        <v>1.5</v>
      </c>
      <c r="G131" s="25"/>
      <c r="H131" s="25">
        <f t="shared" si="1"/>
        <v>0</v>
      </c>
    </row>
    <row r="132" spans="1:8" x14ac:dyDescent="0.2">
      <c r="A132" s="22" t="s">
        <v>197</v>
      </c>
      <c r="B132" s="78"/>
      <c r="C132" s="78"/>
      <c r="D132" s="23" t="s">
        <v>79</v>
      </c>
      <c r="E132" s="9" t="s">
        <v>73</v>
      </c>
      <c r="F132" s="24">
        <v>1.5</v>
      </c>
      <c r="G132" s="25"/>
      <c r="H132" s="25">
        <f t="shared" si="1"/>
        <v>0</v>
      </c>
    </row>
    <row r="133" spans="1:8" s="3" customFormat="1" x14ac:dyDescent="0.2">
      <c r="A133" s="18"/>
      <c r="B133" s="26"/>
      <c r="C133" s="26" t="s">
        <v>10</v>
      </c>
      <c r="D133" s="20" t="s">
        <v>29</v>
      </c>
      <c r="E133" s="18"/>
      <c r="F133" s="27"/>
      <c r="G133" s="25"/>
      <c r="H133" s="25"/>
    </row>
    <row r="134" spans="1:8" ht="90" x14ac:dyDescent="0.2">
      <c r="A134" s="28"/>
      <c r="B134" s="76" t="s">
        <v>422</v>
      </c>
      <c r="C134" s="76" t="s">
        <v>421</v>
      </c>
      <c r="D134" s="29" t="s">
        <v>30</v>
      </c>
      <c r="E134" s="28"/>
      <c r="F134" s="30"/>
      <c r="G134" s="25"/>
      <c r="H134" s="25"/>
    </row>
    <row r="135" spans="1:8" x14ac:dyDescent="0.2">
      <c r="A135" s="22" t="s">
        <v>198</v>
      </c>
      <c r="B135" s="77"/>
      <c r="C135" s="77"/>
      <c r="D135" s="23" t="s">
        <v>45</v>
      </c>
      <c r="E135" s="9" t="s">
        <v>14</v>
      </c>
      <c r="F135" s="24">
        <v>1.845</v>
      </c>
      <c r="G135" s="25"/>
      <c r="H135" s="25">
        <f t="shared" si="1"/>
        <v>0</v>
      </c>
    </row>
    <row r="136" spans="1:8" ht="22.5" x14ac:dyDescent="0.2">
      <c r="A136" s="22" t="s">
        <v>199</v>
      </c>
      <c r="B136" s="78"/>
      <c r="C136" s="78"/>
      <c r="D136" s="23" t="s">
        <v>47</v>
      </c>
      <c r="E136" s="9" t="s">
        <v>14</v>
      </c>
      <c r="F136" s="24">
        <v>1.845</v>
      </c>
      <c r="G136" s="25"/>
      <c r="H136" s="25">
        <f t="shared" si="1"/>
        <v>0</v>
      </c>
    </row>
    <row r="137" spans="1:8" s="3" customFormat="1" x14ac:dyDescent="0.2">
      <c r="A137" s="18"/>
      <c r="B137" s="26"/>
      <c r="C137" s="26" t="s">
        <v>10</v>
      </c>
      <c r="D137" s="20" t="s">
        <v>84</v>
      </c>
      <c r="E137" s="18"/>
      <c r="F137" s="27"/>
      <c r="G137" s="25"/>
      <c r="H137" s="25"/>
    </row>
    <row r="138" spans="1:8" ht="22.5" x14ac:dyDescent="0.2">
      <c r="A138" s="22" t="s">
        <v>200</v>
      </c>
      <c r="B138" s="76" t="s">
        <v>422</v>
      </c>
      <c r="C138" s="76" t="s">
        <v>421</v>
      </c>
      <c r="D138" s="23" t="s">
        <v>110</v>
      </c>
      <c r="E138" s="9" t="s">
        <v>88</v>
      </c>
      <c r="F138" s="24">
        <v>2</v>
      </c>
      <c r="G138" s="25"/>
      <c r="H138" s="25">
        <f t="shared" si="1"/>
        <v>0</v>
      </c>
    </row>
    <row r="139" spans="1:8" ht="33.75" x14ac:dyDescent="0.2">
      <c r="A139" s="22" t="s">
        <v>201</v>
      </c>
      <c r="B139" s="77"/>
      <c r="C139" s="77"/>
      <c r="D139" s="23" t="s">
        <v>112</v>
      </c>
      <c r="E139" s="9" t="s">
        <v>107</v>
      </c>
      <c r="F139" s="24">
        <v>20</v>
      </c>
      <c r="G139" s="25"/>
      <c r="H139" s="25">
        <f t="shared" ref="H139:H200" si="2">F139*G139</f>
        <v>0</v>
      </c>
    </row>
    <row r="140" spans="1:8" ht="45" x14ac:dyDescent="0.2">
      <c r="A140" s="22" t="s">
        <v>202</v>
      </c>
      <c r="B140" s="77"/>
      <c r="C140" s="77"/>
      <c r="D140" s="23" t="s">
        <v>114</v>
      </c>
      <c r="E140" s="9" t="s">
        <v>107</v>
      </c>
      <c r="F140" s="24">
        <v>21</v>
      </c>
      <c r="G140" s="25"/>
      <c r="H140" s="25">
        <f t="shared" si="2"/>
        <v>0</v>
      </c>
    </row>
    <row r="141" spans="1:8" x14ac:dyDescent="0.2">
      <c r="A141" s="22" t="s">
        <v>203</v>
      </c>
      <c r="B141" s="77"/>
      <c r="C141" s="77"/>
      <c r="D141" s="23" t="s">
        <v>116</v>
      </c>
      <c r="E141" s="9" t="s">
        <v>107</v>
      </c>
      <c r="F141" s="24">
        <v>12</v>
      </c>
      <c r="G141" s="25"/>
      <c r="H141" s="25">
        <f t="shared" si="2"/>
        <v>0</v>
      </c>
    </row>
    <row r="142" spans="1:8" x14ac:dyDescent="0.2">
      <c r="A142" s="22" t="s">
        <v>204</v>
      </c>
      <c r="B142" s="77"/>
      <c r="C142" s="77"/>
      <c r="D142" s="23" t="s">
        <v>118</v>
      </c>
      <c r="E142" s="9" t="s">
        <v>107</v>
      </c>
      <c r="F142" s="24">
        <v>6</v>
      </c>
      <c r="G142" s="25"/>
      <c r="H142" s="25">
        <f t="shared" si="2"/>
        <v>0</v>
      </c>
    </row>
    <row r="143" spans="1:8" ht="33.75" x14ac:dyDescent="0.2">
      <c r="A143" s="22" t="s">
        <v>205</v>
      </c>
      <c r="B143" s="77"/>
      <c r="C143" s="77"/>
      <c r="D143" s="23" t="s">
        <v>120</v>
      </c>
      <c r="E143" s="9" t="s">
        <v>88</v>
      </c>
      <c r="F143" s="24">
        <v>5</v>
      </c>
      <c r="G143" s="25"/>
      <c r="H143" s="25">
        <f t="shared" si="2"/>
        <v>0</v>
      </c>
    </row>
    <row r="144" spans="1:8" ht="22.5" x14ac:dyDescent="0.2">
      <c r="A144" s="22" t="s">
        <v>206</v>
      </c>
      <c r="B144" s="77"/>
      <c r="C144" s="77"/>
      <c r="D144" s="23" t="s">
        <v>122</v>
      </c>
      <c r="E144" s="9" t="s">
        <v>88</v>
      </c>
      <c r="F144" s="24">
        <v>3</v>
      </c>
      <c r="G144" s="25"/>
      <c r="H144" s="25">
        <f t="shared" si="2"/>
        <v>0</v>
      </c>
    </row>
    <row r="145" spans="1:8" ht="22.5" x14ac:dyDescent="0.2">
      <c r="A145" s="22" t="s">
        <v>207</v>
      </c>
      <c r="B145" s="77"/>
      <c r="C145" s="77"/>
      <c r="D145" s="23" t="s">
        <v>124</v>
      </c>
      <c r="E145" s="9" t="s">
        <v>88</v>
      </c>
      <c r="F145" s="24">
        <v>6</v>
      </c>
      <c r="G145" s="25"/>
      <c r="H145" s="25">
        <f t="shared" si="2"/>
        <v>0</v>
      </c>
    </row>
    <row r="146" spans="1:8" x14ac:dyDescent="0.2">
      <c r="A146" s="22" t="s">
        <v>208</v>
      </c>
      <c r="B146" s="77"/>
      <c r="C146" s="77"/>
      <c r="D146" s="23" t="s">
        <v>126</v>
      </c>
      <c r="E146" s="9" t="s">
        <v>88</v>
      </c>
      <c r="F146" s="24">
        <v>1</v>
      </c>
      <c r="G146" s="25"/>
      <c r="H146" s="25">
        <f t="shared" si="2"/>
        <v>0</v>
      </c>
    </row>
    <row r="147" spans="1:8" ht="22.5" x14ac:dyDescent="0.2">
      <c r="A147" s="22" t="s">
        <v>209</v>
      </c>
      <c r="B147" s="77"/>
      <c r="C147" s="77"/>
      <c r="D147" s="23" t="s">
        <v>128</v>
      </c>
      <c r="E147" s="9" t="s">
        <v>88</v>
      </c>
      <c r="F147" s="24">
        <v>1</v>
      </c>
      <c r="G147" s="25"/>
      <c r="H147" s="25">
        <f t="shared" si="2"/>
        <v>0</v>
      </c>
    </row>
    <row r="148" spans="1:8" x14ac:dyDescent="0.2">
      <c r="A148" s="22" t="s">
        <v>210</v>
      </c>
      <c r="B148" s="78"/>
      <c r="C148" s="78"/>
      <c r="D148" s="23" t="s">
        <v>130</v>
      </c>
      <c r="E148" s="9" t="s">
        <v>88</v>
      </c>
      <c r="F148" s="24">
        <v>1</v>
      </c>
      <c r="G148" s="25"/>
      <c r="H148" s="25">
        <f t="shared" si="2"/>
        <v>0</v>
      </c>
    </row>
    <row r="149" spans="1:8" s="3" customFormat="1" x14ac:dyDescent="0.2">
      <c r="A149" s="18"/>
      <c r="B149" s="26"/>
      <c r="C149" s="26" t="s">
        <v>10</v>
      </c>
      <c r="D149" s="20" t="s">
        <v>131</v>
      </c>
      <c r="E149" s="18"/>
      <c r="F149" s="27"/>
      <c r="G149" s="25"/>
      <c r="H149" s="25"/>
    </row>
    <row r="150" spans="1:8" s="3" customFormat="1" ht="22.5" x14ac:dyDescent="0.2">
      <c r="A150" s="18"/>
      <c r="B150" s="26"/>
      <c r="C150" s="26" t="s">
        <v>10</v>
      </c>
      <c r="D150" s="20" t="s">
        <v>211</v>
      </c>
      <c r="E150" s="18"/>
      <c r="F150" s="27"/>
      <c r="G150" s="25"/>
      <c r="H150" s="25"/>
    </row>
    <row r="151" spans="1:8" x14ac:dyDescent="0.2">
      <c r="A151" s="22" t="s">
        <v>212</v>
      </c>
      <c r="B151" s="76" t="s">
        <v>422</v>
      </c>
      <c r="C151" s="76" t="s">
        <v>421</v>
      </c>
      <c r="D151" s="23" t="s">
        <v>134</v>
      </c>
      <c r="E151" s="9" t="s">
        <v>107</v>
      </c>
      <c r="F151" s="24">
        <v>125</v>
      </c>
      <c r="G151" s="25"/>
      <c r="H151" s="25">
        <f t="shared" si="2"/>
        <v>0</v>
      </c>
    </row>
    <row r="152" spans="1:8" x14ac:dyDescent="0.2">
      <c r="A152" s="22" t="s">
        <v>213</v>
      </c>
      <c r="B152" s="77"/>
      <c r="C152" s="77"/>
      <c r="D152" s="23" t="s">
        <v>136</v>
      </c>
      <c r="E152" s="9" t="s">
        <v>107</v>
      </c>
      <c r="F152" s="24">
        <v>125</v>
      </c>
      <c r="G152" s="25"/>
      <c r="H152" s="25">
        <f t="shared" si="2"/>
        <v>0</v>
      </c>
    </row>
    <row r="153" spans="1:8" ht="33.75" x14ac:dyDescent="0.2">
      <c r="A153" s="22" t="s">
        <v>214</v>
      </c>
      <c r="B153" s="77"/>
      <c r="C153" s="77"/>
      <c r="D153" s="23" t="s">
        <v>138</v>
      </c>
      <c r="E153" s="9" t="s">
        <v>107</v>
      </c>
      <c r="F153" s="24">
        <v>30</v>
      </c>
      <c r="G153" s="25"/>
      <c r="H153" s="25">
        <f t="shared" si="2"/>
        <v>0</v>
      </c>
    </row>
    <row r="154" spans="1:8" ht="33.75" x14ac:dyDescent="0.2">
      <c r="A154" s="22" t="s">
        <v>215</v>
      </c>
      <c r="B154" s="77"/>
      <c r="C154" s="77"/>
      <c r="D154" s="23" t="s">
        <v>140</v>
      </c>
      <c r="E154" s="9" t="s">
        <v>107</v>
      </c>
      <c r="F154" s="24">
        <v>40</v>
      </c>
      <c r="G154" s="25"/>
      <c r="H154" s="25">
        <f t="shared" si="2"/>
        <v>0</v>
      </c>
    </row>
    <row r="155" spans="1:8" ht="33.75" x14ac:dyDescent="0.2">
      <c r="A155" s="22" t="s">
        <v>216</v>
      </c>
      <c r="B155" s="77"/>
      <c r="C155" s="77"/>
      <c r="D155" s="23" t="s">
        <v>142</v>
      </c>
      <c r="E155" s="9" t="s">
        <v>107</v>
      </c>
      <c r="F155" s="24">
        <v>75</v>
      </c>
      <c r="G155" s="25"/>
      <c r="H155" s="25">
        <f t="shared" si="2"/>
        <v>0</v>
      </c>
    </row>
    <row r="156" spans="1:8" ht="33.75" x14ac:dyDescent="0.2">
      <c r="A156" s="22" t="s">
        <v>217</v>
      </c>
      <c r="B156" s="77"/>
      <c r="C156" s="77"/>
      <c r="D156" s="23" t="s">
        <v>144</v>
      </c>
      <c r="E156" s="9" t="s">
        <v>145</v>
      </c>
      <c r="F156" s="24">
        <v>9</v>
      </c>
      <c r="G156" s="25"/>
      <c r="H156" s="25">
        <f t="shared" si="2"/>
        <v>0</v>
      </c>
    </row>
    <row r="157" spans="1:8" ht="33.75" x14ac:dyDescent="0.2">
      <c r="A157" s="22" t="s">
        <v>218</v>
      </c>
      <c r="B157" s="77"/>
      <c r="C157" s="77"/>
      <c r="D157" s="23" t="s">
        <v>147</v>
      </c>
      <c r="E157" s="9" t="s">
        <v>145</v>
      </c>
      <c r="F157" s="24">
        <v>8</v>
      </c>
      <c r="G157" s="25"/>
      <c r="H157" s="25">
        <f t="shared" si="2"/>
        <v>0</v>
      </c>
    </row>
    <row r="158" spans="1:8" x14ac:dyDescent="0.2">
      <c r="A158" s="22" t="s">
        <v>219</v>
      </c>
      <c r="B158" s="77"/>
      <c r="C158" s="77"/>
      <c r="D158" s="23" t="s">
        <v>149</v>
      </c>
      <c r="E158" s="9" t="s">
        <v>145</v>
      </c>
      <c r="F158" s="24">
        <v>9</v>
      </c>
      <c r="G158" s="25"/>
      <c r="H158" s="25">
        <f t="shared" si="2"/>
        <v>0</v>
      </c>
    </row>
    <row r="159" spans="1:8" x14ac:dyDescent="0.2">
      <c r="A159" s="22" t="s">
        <v>220</v>
      </c>
      <c r="B159" s="77"/>
      <c r="C159" s="77"/>
      <c r="D159" s="23" t="s">
        <v>151</v>
      </c>
      <c r="E159" s="9" t="s">
        <v>145</v>
      </c>
      <c r="F159" s="24">
        <v>1</v>
      </c>
      <c r="G159" s="25"/>
      <c r="H159" s="25">
        <f t="shared" si="2"/>
        <v>0</v>
      </c>
    </row>
    <row r="160" spans="1:8" ht="33.75" x14ac:dyDescent="0.2">
      <c r="A160" s="22" t="s">
        <v>221</v>
      </c>
      <c r="B160" s="77"/>
      <c r="C160" s="77"/>
      <c r="D160" s="23" t="s">
        <v>153</v>
      </c>
      <c r="E160" s="9" t="s">
        <v>145</v>
      </c>
      <c r="F160" s="24">
        <v>9</v>
      </c>
      <c r="G160" s="25"/>
      <c r="H160" s="25">
        <f t="shared" si="2"/>
        <v>0</v>
      </c>
    </row>
    <row r="161" spans="1:8" ht="45" x14ac:dyDescent="0.2">
      <c r="A161" s="22" t="s">
        <v>222</v>
      </c>
      <c r="B161" s="77"/>
      <c r="C161" s="77"/>
      <c r="D161" s="23" t="s">
        <v>223</v>
      </c>
      <c r="E161" s="9" t="s">
        <v>156</v>
      </c>
      <c r="F161" s="24">
        <v>1</v>
      </c>
      <c r="G161" s="25"/>
      <c r="H161" s="25">
        <f t="shared" si="2"/>
        <v>0</v>
      </c>
    </row>
    <row r="162" spans="1:8" ht="191.25" x14ac:dyDescent="0.2">
      <c r="A162" s="22" t="s">
        <v>224</v>
      </c>
      <c r="B162" s="78"/>
      <c r="C162" s="78"/>
      <c r="D162" s="23" t="s">
        <v>158</v>
      </c>
      <c r="E162" s="9" t="s">
        <v>159</v>
      </c>
      <c r="F162" s="24">
        <v>8</v>
      </c>
      <c r="G162" s="25"/>
      <c r="H162" s="25">
        <f t="shared" si="2"/>
        <v>0</v>
      </c>
    </row>
    <row r="163" spans="1:8" s="3" customFormat="1" x14ac:dyDescent="0.2">
      <c r="A163" s="18"/>
      <c r="B163" s="26"/>
      <c r="C163" s="26" t="s">
        <v>10</v>
      </c>
      <c r="D163" s="20" t="s">
        <v>160</v>
      </c>
      <c r="E163" s="18"/>
      <c r="F163" s="27"/>
      <c r="G163" s="25"/>
      <c r="H163" s="25"/>
    </row>
    <row r="164" spans="1:8" x14ac:dyDescent="0.2">
      <c r="A164" s="22" t="s">
        <v>225</v>
      </c>
      <c r="B164" s="85" t="s">
        <v>422</v>
      </c>
      <c r="C164" s="76" t="s">
        <v>421</v>
      </c>
      <c r="D164" s="23" t="s">
        <v>162</v>
      </c>
      <c r="E164" s="9" t="s">
        <v>156</v>
      </c>
      <c r="F164" s="24">
        <v>1</v>
      </c>
      <c r="G164" s="25"/>
      <c r="H164" s="25">
        <f t="shared" si="2"/>
        <v>0</v>
      </c>
    </row>
    <row r="165" spans="1:8" ht="22.5" x14ac:dyDescent="0.2">
      <c r="A165" s="22" t="s">
        <v>226</v>
      </c>
      <c r="B165" s="77"/>
      <c r="C165" s="77"/>
      <c r="D165" s="23" t="s">
        <v>164</v>
      </c>
      <c r="E165" s="9" t="s">
        <v>156</v>
      </c>
      <c r="F165" s="24">
        <v>1</v>
      </c>
      <c r="G165" s="25"/>
      <c r="H165" s="25">
        <f t="shared" si="2"/>
        <v>0</v>
      </c>
    </row>
    <row r="166" spans="1:8" ht="22.5" x14ac:dyDescent="0.2">
      <c r="A166" s="22" t="s">
        <v>227</v>
      </c>
      <c r="B166" s="78"/>
      <c r="C166" s="78"/>
      <c r="D166" s="23" t="s">
        <v>166</v>
      </c>
      <c r="E166" s="9" t="s">
        <v>156</v>
      </c>
      <c r="F166" s="24">
        <v>1</v>
      </c>
      <c r="G166" s="25"/>
      <c r="H166" s="25">
        <f t="shared" si="2"/>
        <v>0</v>
      </c>
    </row>
    <row r="167" spans="1:8" s="3" customFormat="1" x14ac:dyDescent="0.2">
      <c r="A167" s="18"/>
      <c r="B167" s="26"/>
      <c r="C167" s="26" t="s">
        <v>10</v>
      </c>
      <c r="D167" s="20" t="s">
        <v>167</v>
      </c>
      <c r="E167" s="18"/>
      <c r="F167" s="27"/>
      <c r="G167" s="25"/>
      <c r="H167" s="25"/>
    </row>
    <row r="168" spans="1:8" ht="225" x14ac:dyDescent="0.2">
      <c r="A168" s="22" t="s">
        <v>228</v>
      </c>
      <c r="B168" s="34" t="s">
        <v>422</v>
      </c>
      <c r="C168" s="34" t="s">
        <v>421</v>
      </c>
      <c r="D168" s="23" t="s">
        <v>229</v>
      </c>
      <c r="E168" s="9" t="s">
        <v>156</v>
      </c>
      <c r="F168" s="24">
        <v>1</v>
      </c>
      <c r="G168" s="25"/>
      <c r="H168" s="25">
        <f t="shared" si="2"/>
        <v>0</v>
      </c>
    </row>
    <row r="169" spans="1:8" x14ac:dyDescent="0.2">
      <c r="A169" s="40" t="s">
        <v>436</v>
      </c>
      <c r="B169" s="73" t="s">
        <v>435</v>
      </c>
      <c r="C169" s="71"/>
      <c r="D169" s="71"/>
      <c r="E169" s="71"/>
      <c r="F169" s="71"/>
      <c r="G169" s="72"/>
      <c r="H169" s="41">
        <f>SUM(H115:H168)</f>
        <v>0</v>
      </c>
    </row>
    <row r="170" spans="1:8" s="3" customFormat="1" x14ac:dyDescent="0.2">
      <c r="A170" s="14"/>
      <c r="B170" s="31"/>
      <c r="C170" s="31" t="s">
        <v>10</v>
      </c>
      <c r="D170" s="16" t="s">
        <v>230</v>
      </c>
      <c r="E170" s="14"/>
      <c r="F170" s="32"/>
      <c r="G170" s="33"/>
      <c r="H170" s="33"/>
    </row>
    <row r="171" spans="1:8" x14ac:dyDescent="0.2">
      <c r="A171" s="22" t="s">
        <v>231</v>
      </c>
      <c r="B171" s="76" t="s">
        <v>422</v>
      </c>
      <c r="C171" s="76" t="s">
        <v>421</v>
      </c>
      <c r="D171" s="23" t="s">
        <v>232</v>
      </c>
      <c r="E171" s="9" t="s">
        <v>14</v>
      </c>
      <c r="F171" s="24">
        <v>61.25</v>
      </c>
      <c r="G171" s="25"/>
      <c r="H171" s="25">
        <f t="shared" si="2"/>
        <v>0</v>
      </c>
    </row>
    <row r="172" spans="1:8" ht="33.75" x14ac:dyDescent="0.2">
      <c r="A172" s="22" t="s">
        <v>233</v>
      </c>
      <c r="B172" s="77"/>
      <c r="C172" s="77"/>
      <c r="D172" s="23" t="s">
        <v>52</v>
      </c>
      <c r="E172" s="9" t="s">
        <v>14</v>
      </c>
      <c r="F172" s="24">
        <v>13.5</v>
      </c>
      <c r="G172" s="25"/>
      <c r="H172" s="25">
        <f t="shared" si="2"/>
        <v>0</v>
      </c>
    </row>
    <row r="173" spans="1:8" ht="22.5" x14ac:dyDescent="0.2">
      <c r="A173" s="22" t="s">
        <v>234</v>
      </c>
      <c r="B173" s="77"/>
      <c r="C173" s="77"/>
      <c r="D173" s="23" t="s">
        <v>15</v>
      </c>
      <c r="E173" s="9" t="s">
        <v>16</v>
      </c>
      <c r="F173" s="24">
        <v>89.04</v>
      </c>
      <c r="G173" s="25"/>
      <c r="H173" s="25">
        <f t="shared" si="2"/>
        <v>0</v>
      </c>
    </row>
    <row r="174" spans="1:8" ht="22.5" x14ac:dyDescent="0.2">
      <c r="A174" s="22" t="s">
        <v>235</v>
      </c>
      <c r="B174" s="77"/>
      <c r="C174" s="77"/>
      <c r="D174" s="23" t="s">
        <v>17</v>
      </c>
      <c r="E174" s="9" t="s">
        <v>14</v>
      </c>
      <c r="F174" s="24">
        <v>146.58000000000001</v>
      </c>
      <c r="G174" s="25"/>
      <c r="H174" s="25">
        <f t="shared" si="2"/>
        <v>0</v>
      </c>
    </row>
    <row r="175" spans="1:8" ht="22.5" x14ac:dyDescent="0.2">
      <c r="A175" s="22" t="s">
        <v>236</v>
      </c>
      <c r="B175" s="77"/>
      <c r="C175" s="77"/>
      <c r="D175" s="23" t="s">
        <v>237</v>
      </c>
      <c r="E175" s="9" t="s">
        <v>14</v>
      </c>
      <c r="F175" s="24">
        <v>2.82</v>
      </c>
      <c r="G175" s="25"/>
      <c r="H175" s="25">
        <f t="shared" si="2"/>
        <v>0</v>
      </c>
    </row>
    <row r="176" spans="1:8" ht="56.25" x14ac:dyDescent="0.2">
      <c r="A176" s="22" t="s">
        <v>238</v>
      </c>
      <c r="B176" s="77"/>
      <c r="C176" s="77"/>
      <c r="D176" s="23" t="s">
        <v>57</v>
      </c>
      <c r="E176" s="9" t="s">
        <v>14</v>
      </c>
      <c r="F176" s="24">
        <v>8.36</v>
      </c>
      <c r="G176" s="25"/>
      <c r="H176" s="25">
        <f t="shared" si="2"/>
        <v>0</v>
      </c>
    </row>
    <row r="177" spans="1:8" ht="33.75" x14ac:dyDescent="0.2">
      <c r="A177" s="22" t="s">
        <v>239</v>
      </c>
      <c r="B177" s="77"/>
      <c r="C177" s="77"/>
      <c r="D177" s="23" t="s">
        <v>20</v>
      </c>
      <c r="E177" s="9" t="s">
        <v>14</v>
      </c>
      <c r="F177" s="24">
        <v>49</v>
      </c>
      <c r="G177" s="25"/>
      <c r="H177" s="25">
        <f t="shared" si="2"/>
        <v>0</v>
      </c>
    </row>
    <row r="178" spans="1:8" ht="33.75" x14ac:dyDescent="0.2">
      <c r="A178" s="22" t="s">
        <v>240</v>
      </c>
      <c r="B178" s="77"/>
      <c r="C178" s="77"/>
      <c r="D178" s="23" t="s">
        <v>22</v>
      </c>
      <c r="E178" s="9" t="s">
        <v>14</v>
      </c>
      <c r="F178" s="24">
        <v>97.58</v>
      </c>
      <c r="G178" s="25"/>
      <c r="H178" s="25">
        <f t="shared" si="2"/>
        <v>0</v>
      </c>
    </row>
    <row r="179" spans="1:8" ht="33.75" x14ac:dyDescent="0.2">
      <c r="A179" s="22" t="s">
        <v>241</v>
      </c>
      <c r="B179" s="77"/>
      <c r="C179" s="77"/>
      <c r="D179" s="23" t="s">
        <v>24</v>
      </c>
      <c r="E179" s="9" t="s">
        <v>14</v>
      </c>
      <c r="F179" s="24">
        <v>146.58000000000001</v>
      </c>
      <c r="G179" s="25"/>
      <c r="H179" s="25">
        <f t="shared" si="2"/>
        <v>0</v>
      </c>
    </row>
    <row r="180" spans="1:8" ht="22.5" x14ac:dyDescent="0.2">
      <c r="A180" s="22" t="s">
        <v>242</v>
      </c>
      <c r="B180" s="77"/>
      <c r="C180" s="77"/>
      <c r="D180" s="23" t="s">
        <v>62</v>
      </c>
      <c r="E180" s="9" t="s">
        <v>14</v>
      </c>
      <c r="F180" s="24">
        <v>49</v>
      </c>
      <c r="G180" s="25"/>
      <c r="H180" s="25">
        <f t="shared" si="2"/>
        <v>0</v>
      </c>
    </row>
    <row r="181" spans="1:8" ht="22.5" x14ac:dyDescent="0.2">
      <c r="A181" s="22" t="s">
        <v>243</v>
      </c>
      <c r="B181" s="77"/>
      <c r="C181" s="77"/>
      <c r="D181" s="23" t="s">
        <v>64</v>
      </c>
      <c r="E181" s="9" t="s">
        <v>14</v>
      </c>
      <c r="F181" s="24">
        <v>49</v>
      </c>
      <c r="G181" s="25"/>
      <c r="H181" s="25">
        <f t="shared" si="2"/>
        <v>0</v>
      </c>
    </row>
    <row r="182" spans="1:8" x14ac:dyDescent="0.2">
      <c r="A182" s="22" t="s">
        <v>244</v>
      </c>
      <c r="B182" s="77"/>
      <c r="C182" s="77"/>
      <c r="D182" s="23" t="s">
        <v>66</v>
      </c>
      <c r="E182" s="9" t="s">
        <v>14</v>
      </c>
      <c r="F182" s="24">
        <v>49</v>
      </c>
      <c r="G182" s="25"/>
      <c r="H182" s="25">
        <f t="shared" si="2"/>
        <v>0</v>
      </c>
    </row>
    <row r="183" spans="1:8" ht="45" x14ac:dyDescent="0.2">
      <c r="A183" s="22" t="s">
        <v>245</v>
      </c>
      <c r="B183" s="77"/>
      <c r="C183" s="77"/>
      <c r="D183" s="23" t="s">
        <v>192</v>
      </c>
      <c r="E183" s="9" t="s">
        <v>14</v>
      </c>
      <c r="F183" s="24">
        <v>49</v>
      </c>
      <c r="G183" s="25"/>
      <c r="H183" s="25">
        <f t="shared" si="2"/>
        <v>0</v>
      </c>
    </row>
    <row r="184" spans="1:8" ht="78.75" x14ac:dyDescent="0.2">
      <c r="A184" s="22" t="s">
        <v>246</v>
      </c>
      <c r="B184" s="77"/>
      <c r="C184" s="77"/>
      <c r="D184" s="23" t="s">
        <v>70</v>
      </c>
      <c r="E184" s="9" t="s">
        <v>14</v>
      </c>
      <c r="F184" s="24">
        <v>49</v>
      </c>
      <c r="G184" s="25"/>
      <c r="H184" s="25">
        <f t="shared" si="2"/>
        <v>0</v>
      </c>
    </row>
    <row r="185" spans="1:8" x14ac:dyDescent="0.2">
      <c r="A185" s="22" t="s">
        <v>247</v>
      </c>
      <c r="B185" s="77"/>
      <c r="C185" s="77"/>
      <c r="D185" s="23" t="s">
        <v>72</v>
      </c>
      <c r="E185" s="9" t="s">
        <v>73</v>
      </c>
      <c r="F185" s="24">
        <v>1.5</v>
      </c>
      <c r="G185" s="25"/>
      <c r="H185" s="25">
        <f t="shared" si="2"/>
        <v>0</v>
      </c>
    </row>
    <row r="186" spans="1:8" ht="22.5" x14ac:dyDescent="0.2">
      <c r="A186" s="22" t="s">
        <v>248</v>
      </c>
      <c r="B186" s="77"/>
      <c r="C186" s="77"/>
      <c r="D186" s="23" t="s">
        <v>75</v>
      </c>
      <c r="E186" s="9" t="s">
        <v>73</v>
      </c>
      <c r="F186" s="24">
        <v>1.5</v>
      </c>
      <c r="G186" s="25"/>
      <c r="H186" s="25">
        <f t="shared" si="2"/>
        <v>0</v>
      </c>
    </row>
    <row r="187" spans="1:8" ht="22.5" x14ac:dyDescent="0.2">
      <c r="A187" s="22" t="s">
        <v>249</v>
      </c>
      <c r="B187" s="77"/>
      <c r="C187" s="77"/>
      <c r="D187" s="23" t="s">
        <v>77</v>
      </c>
      <c r="E187" s="9" t="s">
        <v>73</v>
      </c>
      <c r="F187" s="24">
        <v>1.5</v>
      </c>
      <c r="G187" s="25"/>
      <c r="H187" s="25">
        <f t="shared" si="2"/>
        <v>0</v>
      </c>
    </row>
    <row r="188" spans="1:8" x14ac:dyDescent="0.2">
      <c r="A188" s="22" t="s">
        <v>250</v>
      </c>
      <c r="B188" s="77"/>
      <c r="C188" s="77"/>
      <c r="D188" s="23" t="s">
        <v>79</v>
      </c>
      <c r="E188" s="9" t="s">
        <v>73</v>
      </c>
      <c r="F188" s="24">
        <v>1.5</v>
      </c>
      <c r="G188" s="25"/>
      <c r="H188" s="25">
        <f t="shared" si="2"/>
        <v>0</v>
      </c>
    </row>
    <row r="189" spans="1:8" ht="90" x14ac:dyDescent="0.2">
      <c r="A189" s="28"/>
      <c r="B189" s="77"/>
      <c r="C189" s="77"/>
      <c r="D189" s="29" t="s">
        <v>30</v>
      </c>
      <c r="E189" s="28"/>
      <c r="F189" s="30"/>
      <c r="G189" s="25"/>
      <c r="H189" s="25">
        <f t="shared" si="2"/>
        <v>0</v>
      </c>
    </row>
    <row r="190" spans="1:8" x14ac:dyDescent="0.2">
      <c r="A190" s="22" t="s">
        <v>251</v>
      </c>
      <c r="B190" s="77"/>
      <c r="C190" s="77"/>
      <c r="D190" s="23" t="s">
        <v>252</v>
      </c>
      <c r="E190" s="9" t="s">
        <v>14</v>
      </c>
      <c r="F190" s="24">
        <v>5.5350000000000001</v>
      </c>
      <c r="G190" s="25"/>
      <c r="H190" s="25">
        <f t="shared" si="2"/>
        <v>0</v>
      </c>
    </row>
    <row r="191" spans="1:8" ht="22.5" x14ac:dyDescent="0.2">
      <c r="A191" s="22" t="s">
        <v>253</v>
      </c>
      <c r="B191" s="78"/>
      <c r="C191" s="78"/>
      <c r="D191" s="23" t="s">
        <v>254</v>
      </c>
      <c r="E191" s="9" t="s">
        <v>14</v>
      </c>
      <c r="F191" s="24">
        <v>5.5350000000000001</v>
      </c>
      <c r="G191" s="25"/>
      <c r="H191" s="25">
        <f t="shared" si="2"/>
        <v>0</v>
      </c>
    </row>
    <row r="192" spans="1:8" x14ac:dyDescent="0.2">
      <c r="A192" s="40" t="s">
        <v>438</v>
      </c>
      <c r="B192" s="70" t="s">
        <v>437</v>
      </c>
      <c r="C192" s="71"/>
      <c r="D192" s="71"/>
      <c r="E192" s="71"/>
      <c r="F192" s="71"/>
      <c r="G192" s="72"/>
      <c r="H192" s="41">
        <f>SUM(H171:H191)</f>
        <v>0</v>
      </c>
    </row>
    <row r="193" spans="1:8" s="3" customFormat="1" x14ac:dyDescent="0.2">
      <c r="A193" s="14"/>
      <c r="B193" s="31"/>
      <c r="C193" s="31" t="s">
        <v>10</v>
      </c>
      <c r="D193" s="16" t="s">
        <v>255</v>
      </c>
      <c r="E193" s="14"/>
      <c r="F193" s="32"/>
      <c r="G193" s="33"/>
      <c r="H193" s="33"/>
    </row>
    <row r="194" spans="1:8" s="3" customFormat="1" x14ac:dyDescent="0.2">
      <c r="A194" s="18"/>
      <c r="B194" s="26"/>
      <c r="C194" s="26" t="s">
        <v>10</v>
      </c>
      <c r="D194" s="20" t="s">
        <v>256</v>
      </c>
      <c r="E194" s="18"/>
      <c r="F194" s="27"/>
      <c r="G194" s="25"/>
      <c r="H194" s="25"/>
    </row>
    <row r="195" spans="1:8" x14ac:dyDescent="0.2">
      <c r="A195" s="22" t="s">
        <v>257</v>
      </c>
      <c r="B195" s="76" t="s">
        <v>422</v>
      </c>
      <c r="C195" s="76" t="s">
        <v>421</v>
      </c>
      <c r="D195" s="23" t="s">
        <v>232</v>
      </c>
      <c r="E195" s="9" t="s">
        <v>14</v>
      </c>
      <c r="F195" s="24">
        <v>80.150000000000006</v>
      </c>
      <c r="G195" s="25"/>
      <c r="H195" s="25">
        <f t="shared" si="2"/>
        <v>0</v>
      </c>
    </row>
    <row r="196" spans="1:8" ht="33.75" x14ac:dyDescent="0.2">
      <c r="A196" s="22" t="s">
        <v>258</v>
      </c>
      <c r="B196" s="77"/>
      <c r="C196" s="77"/>
      <c r="D196" s="23" t="s">
        <v>52</v>
      </c>
      <c r="E196" s="9" t="s">
        <v>14</v>
      </c>
      <c r="F196" s="24">
        <v>13.5</v>
      </c>
      <c r="G196" s="25"/>
      <c r="H196" s="25">
        <f t="shared" si="2"/>
        <v>0</v>
      </c>
    </row>
    <row r="197" spans="1:8" ht="22.5" x14ac:dyDescent="0.2">
      <c r="A197" s="22" t="s">
        <v>259</v>
      </c>
      <c r="B197" s="77"/>
      <c r="C197" s="77"/>
      <c r="D197" s="23" t="s">
        <v>15</v>
      </c>
      <c r="E197" s="9" t="s">
        <v>16</v>
      </c>
      <c r="F197" s="24">
        <v>89.04</v>
      </c>
      <c r="G197" s="25"/>
      <c r="H197" s="25">
        <f t="shared" si="2"/>
        <v>0</v>
      </c>
    </row>
    <row r="198" spans="1:8" ht="22.5" x14ac:dyDescent="0.2">
      <c r="A198" s="22" t="s">
        <v>260</v>
      </c>
      <c r="B198" s="77"/>
      <c r="C198" s="77"/>
      <c r="D198" s="23" t="s">
        <v>17</v>
      </c>
      <c r="E198" s="9" t="s">
        <v>14</v>
      </c>
      <c r="F198" s="24">
        <v>180.06</v>
      </c>
      <c r="G198" s="25"/>
      <c r="H198" s="25">
        <f t="shared" si="2"/>
        <v>0</v>
      </c>
    </row>
    <row r="199" spans="1:8" ht="33.75" x14ac:dyDescent="0.2">
      <c r="A199" s="22" t="s">
        <v>261</v>
      </c>
      <c r="B199" s="77"/>
      <c r="C199" s="77"/>
      <c r="D199" s="23" t="s">
        <v>24</v>
      </c>
      <c r="E199" s="9" t="s">
        <v>14</v>
      </c>
      <c r="F199" s="24">
        <v>180.06</v>
      </c>
      <c r="G199" s="25"/>
      <c r="H199" s="25">
        <f t="shared" si="2"/>
        <v>0</v>
      </c>
    </row>
    <row r="200" spans="1:8" ht="33.75" x14ac:dyDescent="0.2">
      <c r="A200" s="22" t="s">
        <v>262</v>
      </c>
      <c r="B200" s="78"/>
      <c r="C200" s="78"/>
      <c r="D200" s="23" t="s">
        <v>263</v>
      </c>
      <c r="E200" s="9" t="s">
        <v>14</v>
      </c>
      <c r="F200" s="24">
        <v>180.06</v>
      </c>
      <c r="G200" s="25"/>
      <c r="H200" s="25">
        <f t="shared" si="2"/>
        <v>0</v>
      </c>
    </row>
    <row r="201" spans="1:8" s="3" customFormat="1" x14ac:dyDescent="0.2">
      <c r="A201" s="18"/>
      <c r="B201" s="26"/>
      <c r="C201" s="26" t="s">
        <v>10</v>
      </c>
      <c r="D201" s="20" t="s">
        <v>264</v>
      </c>
      <c r="E201" s="18"/>
      <c r="F201" s="27"/>
      <c r="G201" s="25"/>
      <c r="H201" s="25">
        <f t="shared" ref="H201:H265" si="3">F201*G201</f>
        <v>0</v>
      </c>
    </row>
    <row r="202" spans="1:8" ht="90" x14ac:dyDescent="0.2">
      <c r="A202" s="28"/>
      <c r="B202" s="76" t="s">
        <v>422</v>
      </c>
      <c r="C202" s="76" t="s">
        <v>421</v>
      </c>
      <c r="D202" s="29" t="s">
        <v>30</v>
      </c>
      <c r="E202" s="28"/>
      <c r="F202" s="30"/>
      <c r="G202" s="25"/>
      <c r="H202" s="25"/>
    </row>
    <row r="203" spans="1:8" x14ac:dyDescent="0.2">
      <c r="A203" s="22" t="s">
        <v>265</v>
      </c>
      <c r="B203" s="77"/>
      <c r="C203" s="77"/>
      <c r="D203" s="23" t="s">
        <v>45</v>
      </c>
      <c r="E203" s="9" t="s">
        <v>14</v>
      </c>
      <c r="F203" s="24">
        <v>1.845</v>
      </c>
      <c r="G203" s="25"/>
      <c r="H203" s="25">
        <f t="shared" si="3"/>
        <v>0</v>
      </c>
    </row>
    <row r="204" spans="1:8" ht="22.5" x14ac:dyDescent="0.2">
      <c r="A204" s="22" t="s">
        <v>266</v>
      </c>
      <c r="B204" s="78"/>
      <c r="C204" s="78"/>
      <c r="D204" s="23" t="s">
        <v>47</v>
      </c>
      <c r="E204" s="9" t="s">
        <v>14</v>
      </c>
      <c r="F204" s="24">
        <v>1.845</v>
      </c>
      <c r="G204" s="25"/>
      <c r="H204" s="25">
        <f t="shared" si="3"/>
        <v>0</v>
      </c>
    </row>
    <row r="205" spans="1:8" x14ac:dyDescent="0.2">
      <c r="A205" s="40" t="s">
        <v>440</v>
      </c>
      <c r="B205" s="70" t="s">
        <v>439</v>
      </c>
      <c r="C205" s="71"/>
      <c r="D205" s="71"/>
      <c r="E205" s="71"/>
      <c r="F205" s="71"/>
      <c r="G205" s="72"/>
      <c r="H205" s="41">
        <f>SUM(H195:H204)</f>
        <v>0</v>
      </c>
    </row>
    <row r="206" spans="1:8" s="3" customFormat="1" ht="18.75" customHeight="1" x14ac:dyDescent="0.2">
      <c r="A206" s="14"/>
      <c r="B206" s="31"/>
      <c r="C206" s="31" t="s">
        <v>10</v>
      </c>
      <c r="D206" s="16" t="s">
        <v>267</v>
      </c>
      <c r="E206" s="14"/>
      <c r="F206" s="32"/>
      <c r="G206" s="33"/>
      <c r="H206" s="33"/>
    </row>
    <row r="207" spans="1:8" s="3" customFormat="1" x14ac:dyDescent="0.2">
      <c r="A207" s="18"/>
      <c r="B207" s="26"/>
      <c r="C207" s="26" t="s">
        <v>10</v>
      </c>
      <c r="D207" s="20" t="s">
        <v>256</v>
      </c>
      <c r="E207" s="18"/>
      <c r="F207" s="27"/>
      <c r="G207" s="25"/>
      <c r="H207" s="25">
        <f t="shared" si="3"/>
        <v>0</v>
      </c>
    </row>
    <row r="208" spans="1:8" x14ac:dyDescent="0.2">
      <c r="A208" s="22" t="s">
        <v>268</v>
      </c>
      <c r="B208" s="76" t="s">
        <v>422</v>
      </c>
      <c r="C208" s="76" t="s">
        <v>421</v>
      </c>
      <c r="D208" s="23" t="s">
        <v>232</v>
      </c>
      <c r="E208" s="9" t="s">
        <v>14</v>
      </c>
      <c r="F208" s="24">
        <v>123.97499999999999</v>
      </c>
      <c r="G208" s="25"/>
      <c r="H208" s="25">
        <f t="shared" si="3"/>
        <v>0</v>
      </c>
    </row>
    <row r="209" spans="1:8" ht="33.75" x14ac:dyDescent="0.2">
      <c r="A209" s="22" t="s">
        <v>269</v>
      </c>
      <c r="B209" s="77"/>
      <c r="C209" s="77"/>
      <c r="D209" s="23" t="s">
        <v>52</v>
      </c>
      <c r="E209" s="9" t="s">
        <v>14</v>
      </c>
      <c r="F209" s="24">
        <v>13.5</v>
      </c>
      <c r="G209" s="25"/>
      <c r="H209" s="25">
        <f t="shared" si="3"/>
        <v>0</v>
      </c>
    </row>
    <row r="210" spans="1:8" ht="22.5" x14ac:dyDescent="0.2">
      <c r="A210" s="22" t="s">
        <v>270</v>
      </c>
      <c r="B210" s="77"/>
      <c r="C210" s="77"/>
      <c r="D210" s="23" t="s">
        <v>15</v>
      </c>
      <c r="E210" s="9" t="s">
        <v>16</v>
      </c>
      <c r="F210" s="24">
        <v>89.04</v>
      </c>
      <c r="G210" s="25"/>
      <c r="H210" s="25">
        <f t="shared" si="3"/>
        <v>0</v>
      </c>
    </row>
    <row r="211" spans="1:8" ht="22.5" x14ac:dyDescent="0.2">
      <c r="A211" s="22" t="s">
        <v>271</v>
      </c>
      <c r="B211" s="77"/>
      <c r="C211" s="77"/>
      <c r="D211" s="23" t="s">
        <v>17</v>
      </c>
      <c r="E211" s="9" t="s">
        <v>14</v>
      </c>
      <c r="F211" s="24">
        <v>295.02</v>
      </c>
      <c r="G211" s="25"/>
      <c r="H211" s="25">
        <f t="shared" si="3"/>
        <v>0</v>
      </c>
    </row>
    <row r="212" spans="1:8" ht="33.75" x14ac:dyDescent="0.2">
      <c r="A212" s="22" t="s">
        <v>272</v>
      </c>
      <c r="B212" s="78"/>
      <c r="C212" s="78"/>
      <c r="D212" s="23" t="s">
        <v>24</v>
      </c>
      <c r="E212" s="9" t="s">
        <v>14</v>
      </c>
      <c r="F212" s="24">
        <v>295.02</v>
      </c>
      <c r="G212" s="25"/>
      <c r="H212" s="25">
        <f t="shared" si="3"/>
        <v>0</v>
      </c>
    </row>
    <row r="213" spans="1:8" s="3" customFormat="1" x14ac:dyDescent="0.2">
      <c r="A213" s="18"/>
      <c r="B213" s="26"/>
      <c r="C213" s="26" t="s">
        <v>10</v>
      </c>
      <c r="D213" s="20" t="s">
        <v>264</v>
      </c>
      <c r="E213" s="18"/>
      <c r="F213" s="27"/>
      <c r="G213" s="25"/>
      <c r="H213" s="25"/>
    </row>
    <row r="214" spans="1:8" ht="90" x14ac:dyDescent="0.2">
      <c r="A214" s="28"/>
      <c r="B214" s="76" t="s">
        <v>422</v>
      </c>
      <c r="C214" s="76" t="s">
        <v>10</v>
      </c>
      <c r="D214" s="29" t="s">
        <v>30</v>
      </c>
      <c r="E214" s="28"/>
      <c r="F214" s="30"/>
      <c r="G214" s="25"/>
      <c r="H214" s="25"/>
    </row>
    <row r="215" spans="1:8" x14ac:dyDescent="0.2">
      <c r="A215" s="22" t="s">
        <v>273</v>
      </c>
      <c r="B215" s="77"/>
      <c r="C215" s="77"/>
      <c r="D215" s="23" t="s">
        <v>81</v>
      </c>
      <c r="E215" s="9" t="s">
        <v>14</v>
      </c>
      <c r="F215" s="24">
        <v>3.69</v>
      </c>
      <c r="G215" s="25"/>
      <c r="H215" s="25">
        <f t="shared" si="3"/>
        <v>0</v>
      </c>
    </row>
    <row r="216" spans="1:8" ht="22.5" x14ac:dyDescent="0.2">
      <c r="A216" s="22" t="s">
        <v>274</v>
      </c>
      <c r="B216" s="78"/>
      <c r="C216" s="78"/>
      <c r="D216" s="23" t="s">
        <v>83</v>
      </c>
      <c r="E216" s="9" t="s">
        <v>14</v>
      </c>
      <c r="F216" s="24">
        <v>3.69</v>
      </c>
      <c r="G216" s="25"/>
      <c r="H216" s="25">
        <f t="shared" si="3"/>
        <v>0</v>
      </c>
    </row>
    <row r="217" spans="1:8" x14ac:dyDescent="0.2">
      <c r="A217" s="40" t="s">
        <v>442</v>
      </c>
      <c r="B217" s="70" t="s">
        <v>441</v>
      </c>
      <c r="C217" s="71"/>
      <c r="D217" s="71"/>
      <c r="E217" s="71"/>
      <c r="F217" s="71"/>
      <c r="G217" s="72"/>
      <c r="H217" s="41">
        <f>SUM(H208:H216)</f>
        <v>0</v>
      </c>
    </row>
    <row r="218" spans="1:8" s="3" customFormat="1" ht="19.5" customHeight="1" x14ac:dyDescent="0.2">
      <c r="A218" s="35"/>
      <c r="B218" s="36"/>
      <c r="C218" s="36" t="s">
        <v>10</v>
      </c>
      <c r="D218" s="37" t="s">
        <v>275</v>
      </c>
      <c r="E218" s="35"/>
      <c r="F218" s="38"/>
      <c r="G218" s="39"/>
      <c r="H218" s="39"/>
    </row>
    <row r="219" spans="1:8" s="3" customFormat="1" x14ac:dyDescent="0.2">
      <c r="A219" s="18"/>
      <c r="B219" s="26"/>
      <c r="C219" s="26" t="s">
        <v>10</v>
      </c>
      <c r="D219" s="20" t="s">
        <v>276</v>
      </c>
      <c r="E219" s="18"/>
      <c r="F219" s="27"/>
      <c r="G219" s="25"/>
      <c r="H219" s="25"/>
    </row>
    <row r="220" spans="1:8" x14ac:dyDescent="0.2">
      <c r="A220" s="22" t="s">
        <v>277</v>
      </c>
      <c r="B220" s="76" t="s">
        <v>422</v>
      </c>
      <c r="C220" s="76" t="s">
        <v>421</v>
      </c>
      <c r="D220" s="23" t="s">
        <v>278</v>
      </c>
      <c r="E220" s="9" t="s">
        <v>88</v>
      </c>
      <c r="F220" s="24">
        <v>3</v>
      </c>
      <c r="G220" s="25"/>
      <c r="H220" s="25"/>
    </row>
    <row r="221" spans="1:8" ht="22.5" x14ac:dyDescent="0.2">
      <c r="A221" s="22" t="s">
        <v>279</v>
      </c>
      <c r="B221" s="77"/>
      <c r="C221" s="77"/>
      <c r="D221" s="23" t="s">
        <v>280</v>
      </c>
      <c r="E221" s="9" t="s">
        <v>14</v>
      </c>
      <c r="F221" s="24">
        <v>16.88</v>
      </c>
      <c r="G221" s="25"/>
      <c r="H221" s="25">
        <f t="shared" si="3"/>
        <v>0</v>
      </c>
    </row>
    <row r="222" spans="1:8" ht="33.75" x14ac:dyDescent="0.2">
      <c r="A222" s="22" t="s">
        <v>281</v>
      </c>
      <c r="B222" s="77"/>
      <c r="C222" s="77"/>
      <c r="D222" s="23" t="s">
        <v>282</v>
      </c>
      <c r="E222" s="9" t="s">
        <v>14</v>
      </c>
      <c r="F222" s="24">
        <v>1.85</v>
      </c>
      <c r="G222" s="25"/>
      <c r="H222" s="25">
        <f t="shared" si="3"/>
        <v>0</v>
      </c>
    </row>
    <row r="223" spans="1:8" ht="33.75" x14ac:dyDescent="0.2">
      <c r="A223" s="22" t="s">
        <v>283</v>
      </c>
      <c r="B223" s="77"/>
      <c r="C223" s="77"/>
      <c r="D223" s="23" t="s">
        <v>284</v>
      </c>
      <c r="E223" s="9" t="s">
        <v>14</v>
      </c>
      <c r="F223" s="24">
        <v>31.405999999999999</v>
      </c>
      <c r="G223" s="25"/>
      <c r="H223" s="25">
        <f t="shared" si="3"/>
        <v>0</v>
      </c>
    </row>
    <row r="224" spans="1:8" ht="22.5" x14ac:dyDescent="0.2">
      <c r="A224" s="22" t="s">
        <v>285</v>
      </c>
      <c r="B224" s="77"/>
      <c r="C224" s="77"/>
      <c r="D224" s="23" t="s">
        <v>286</v>
      </c>
      <c r="E224" s="9" t="s">
        <v>73</v>
      </c>
      <c r="F224" s="24">
        <v>1.6919999999999999</v>
      </c>
      <c r="G224" s="25"/>
      <c r="H224" s="25">
        <f t="shared" si="3"/>
        <v>0</v>
      </c>
    </row>
    <row r="225" spans="1:8" ht="22.5" x14ac:dyDescent="0.2">
      <c r="A225" s="22" t="s">
        <v>287</v>
      </c>
      <c r="B225" s="77"/>
      <c r="C225" s="77"/>
      <c r="D225" s="23" t="s">
        <v>288</v>
      </c>
      <c r="E225" s="9" t="s">
        <v>107</v>
      </c>
      <c r="F225" s="24">
        <v>41</v>
      </c>
      <c r="G225" s="25"/>
      <c r="H225" s="25">
        <f t="shared" si="3"/>
        <v>0</v>
      </c>
    </row>
    <row r="226" spans="1:8" ht="22.5" x14ac:dyDescent="0.2">
      <c r="A226" s="22" t="s">
        <v>289</v>
      </c>
      <c r="B226" s="77"/>
      <c r="C226" s="77"/>
      <c r="D226" s="23" t="s">
        <v>290</v>
      </c>
      <c r="E226" s="9" t="s">
        <v>107</v>
      </c>
      <c r="F226" s="24">
        <v>8</v>
      </c>
      <c r="G226" s="25"/>
      <c r="H226" s="25">
        <f t="shared" si="3"/>
        <v>0</v>
      </c>
    </row>
    <row r="227" spans="1:8" ht="22.5" x14ac:dyDescent="0.2">
      <c r="A227" s="22" t="s">
        <v>291</v>
      </c>
      <c r="B227" s="77"/>
      <c r="C227" s="77"/>
      <c r="D227" s="23" t="s">
        <v>292</v>
      </c>
      <c r="E227" s="9" t="s">
        <v>107</v>
      </c>
      <c r="F227" s="24">
        <v>27.08</v>
      </c>
      <c r="G227" s="25"/>
      <c r="H227" s="25">
        <f t="shared" si="3"/>
        <v>0</v>
      </c>
    </row>
    <row r="228" spans="1:8" ht="22.5" x14ac:dyDescent="0.2">
      <c r="A228" s="22" t="s">
        <v>293</v>
      </c>
      <c r="B228" s="77"/>
      <c r="C228" s="77"/>
      <c r="D228" s="23" t="s">
        <v>294</v>
      </c>
      <c r="E228" s="9" t="s">
        <v>107</v>
      </c>
      <c r="F228" s="24">
        <v>14</v>
      </c>
      <c r="G228" s="25"/>
      <c r="H228" s="25">
        <f t="shared" si="3"/>
        <v>0</v>
      </c>
    </row>
    <row r="229" spans="1:8" ht="22.5" x14ac:dyDescent="0.2">
      <c r="A229" s="22" t="s">
        <v>295</v>
      </c>
      <c r="B229" s="77"/>
      <c r="C229" s="77"/>
      <c r="D229" s="23" t="s">
        <v>296</v>
      </c>
      <c r="E229" s="9" t="s">
        <v>107</v>
      </c>
      <c r="F229" s="24">
        <v>23</v>
      </c>
      <c r="G229" s="25"/>
      <c r="H229" s="25">
        <f t="shared" si="3"/>
        <v>0</v>
      </c>
    </row>
    <row r="230" spans="1:8" x14ac:dyDescent="0.2">
      <c r="A230" s="22" t="s">
        <v>297</v>
      </c>
      <c r="B230" s="77"/>
      <c r="C230" s="77"/>
      <c r="D230" s="23" t="s">
        <v>298</v>
      </c>
      <c r="E230" s="9" t="s">
        <v>88</v>
      </c>
      <c r="F230" s="24">
        <v>4</v>
      </c>
      <c r="G230" s="25"/>
      <c r="H230" s="25">
        <f t="shared" si="3"/>
        <v>0</v>
      </c>
    </row>
    <row r="231" spans="1:8" x14ac:dyDescent="0.2">
      <c r="A231" s="22" t="s">
        <v>299</v>
      </c>
      <c r="B231" s="77"/>
      <c r="C231" s="77"/>
      <c r="D231" s="23" t="s">
        <v>300</v>
      </c>
      <c r="E231" s="9" t="s">
        <v>88</v>
      </c>
      <c r="F231" s="24">
        <v>4</v>
      </c>
      <c r="G231" s="25"/>
      <c r="H231" s="25">
        <f t="shared" si="3"/>
        <v>0</v>
      </c>
    </row>
    <row r="232" spans="1:8" ht="22.5" x14ac:dyDescent="0.2">
      <c r="A232" s="22" t="s">
        <v>301</v>
      </c>
      <c r="B232" s="77"/>
      <c r="C232" s="77"/>
      <c r="D232" s="23" t="s">
        <v>302</v>
      </c>
      <c r="E232" s="9" t="s">
        <v>88</v>
      </c>
      <c r="F232" s="24">
        <v>4</v>
      </c>
      <c r="G232" s="25"/>
      <c r="H232" s="25">
        <f t="shared" si="3"/>
        <v>0</v>
      </c>
    </row>
    <row r="233" spans="1:8" x14ac:dyDescent="0.2">
      <c r="A233" s="22" t="s">
        <v>303</v>
      </c>
      <c r="B233" s="77"/>
      <c r="C233" s="77"/>
      <c r="D233" s="23" t="s">
        <v>304</v>
      </c>
      <c r="E233" s="9" t="s">
        <v>73</v>
      </c>
      <c r="F233" s="24">
        <v>7.2590000000000003</v>
      </c>
      <c r="G233" s="25"/>
      <c r="H233" s="25">
        <f t="shared" si="3"/>
        <v>0</v>
      </c>
    </row>
    <row r="234" spans="1:8" ht="22.5" x14ac:dyDescent="0.2">
      <c r="A234" s="22" t="s">
        <v>305</v>
      </c>
      <c r="B234" s="77"/>
      <c r="C234" s="77"/>
      <c r="D234" s="23" t="s">
        <v>306</v>
      </c>
      <c r="E234" s="9" t="s">
        <v>73</v>
      </c>
      <c r="F234" s="24">
        <v>7.2590000000000003</v>
      </c>
      <c r="G234" s="25"/>
      <c r="H234" s="25">
        <f t="shared" si="3"/>
        <v>0</v>
      </c>
    </row>
    <row r="235" spans="1:8" ht="33.75" x14ac:dyDescent="0.2">
      <c r="A235" s="22" t="s">
        <v>307</v>
      </c>
      <c r="B235" s="77"/>
      <c r="C235" s="78"/>
      <c r="D235" s="23" t="s">
        <v>308</v>
      </c>
      <c r="E235" s="9" t="s">
        <v>73</v>
      </c>
      <c r="F235" s="24">
        <v>7.2590000000000003</v>
      </c>
      <c r="G235" s="25"/>
      <c r="H235" s="25">
        <f t="shared" si="3"/>
        <v>0</v>
      </c>
    </row>
    <row r="236" spans="1:8" x14ac:dyDescent="0.2">
      <c r="A236" s="22" t="s">
        <v>309</v>
      </c>
      <c r="B236" s="78"/>
      <c r="C236" s="34" t="s">
        <v>10</v>
      </c>
      <c r="D236" s="23" t="s">
        <v>310</v>
      </c>
      <c r="E236" s="9" t="s">
        <v>311</v>
      </c>
      <c r="F236" s="24">
        <v>13.066000000000001</v>
      </c>
      <c r="G236" s="25"/>
      <c r="H236" s="25">
        <f t="shared" si="3"/>
        <v>0</v>
      </c>
    </row>
    <row r="237" spans="1:8" s="3" customFormat="1" x14ac:dyDescent="0.2">
      <c r="A237" s="18"/>
      <c r="B237" s="26"/>
      <c r="C237" s="26" t="s">
        <v>10</v>
      </c>
      <c r="D237" s="20" t="s">
        <v>312</v>
      </c>
      <c r="E237" s="18"/>
      <c r="F237" s="27"/>
      <c r="G237" s="25"/>
      <c r="H237" s="25"/>
    </row>
    <row r="238" spans="1:8" s="3" customFormat="1" x14ac:dyDescent="0.2">
      <c r="A238" s="18"/>
      <c r="B238" s="26"/>
      <c r="C238" s="26" t="s">
        <v>10</v>
      </c>
      <c r="D238" s="20" t="s">
        <v>313</v>
      </c>
      <c r="E238" s="18"/>
      <c r="F238" s="27"/>
      <c r="G238" s="25"/>
      <c r="H238" s="25"/>
    </row>
    <row r="239" spans="1:8" ht="22.5" x14ac:dyDescent="0.2">
      <c r="A239" s="22" t="s">
        <v>314</v>
      </c>
      <c r="B239" s="76" t="s">
        <v>422</v>
      </c>
      <c r="C239" s="76" t="s">
        <v>421</v>
      </c>
      <c r="D239" s="23" t="s">
        <v>315</v>
      </c>
      <c r="E239" s="9" t="s">
        <v>14</v>
      </c>
      <c r="F239" s="24">
        <v>10.89</v>
      </c>
      <c r="G239" s="25"/>
      <c r="H239" s="25">
        <f t="shared" si="3"/>
        <v>0</v>
      </c>
    </row>
    <row r="240" spans="1:8" x14ac:dyDescent="0.2">
      <c r="A240" s="22" t="s">
        <v>316</v>
      </c>
      <c r="B240" s="78"/>
      <c r="C240" s="78"/>
      <c r="D240" s="23" t="s">
        <v>317</v>
      </c>
      <c r="E240" s="9" t="s">
        <v>107</v>
      </c>
      <c r="F240" s="24">
        <v>2.4</v>
      </c>
      <c r="G240" s="25"/>
      <c r="H240" s="25">
        <f t="shared" si="3"/>
        <v>0</v>
      </c>
    </row>
    <row r="241" spans="1:8" s="3" customFormat="1" x14ac:dyDescent="0.2">
      <c r="A241" s="18"/>
      <c r="B241" s="26"/>
      <c r="C241" s="26" t="s">
        <v>10</v>
      </c>
      <c r="D241" s="20" t="s">
        <v>318</v>
      </c>
      <c r="E241" s="18"/>
      <c r="F241" s="27"/>
      <c r="G241" s="25"/>
      <c r="H241" s="25"/>
    </row>
    <row r="242" spans="1:8" x14ac:dyDescent="0.2">
      <c r="A242" s="22" t="s">
        <v>319</v>
      </c>
      <c r="B242" s="76" t="s">
        <v>422</v>
      </c>
      <c r="C242" s="76" t="s">
        <v>421</v>
      </c>
      <c r="D242" s="23" t="s">
        <v>320</v>
      </c>
      <c r="E242" s="9" t="s">
        <v>14</v>
      </c>
      <c r="F242" s="24">
        <v>24.096</v>
      </c>
      <c r="G242" s="25"/>
      <c r="H242" s="25">
        <f t="shared" si="3"/>
        <v>0</v>
      </c>
    </row>
    <row r="243" spans="1:8" ht="90" x14ac:dyDescent="0.2">
      <c r="A243" s="28"/>
      <c r="B243" s="77"/>
      <c r="C243" s="77"/>
      <c r="D243" s="29" t="s">
        <v>321</v>
      </c>
      <c r="E243" s="28"/>
      <c r="F243" s="30"/>
      <c r="G243" s="25"/>
      <c r="H243" s="25"/>
    </row>
    <row r="244" spans="1:8" x14ac:dyDescent="0.2">
      <c r="A244" s="22" t="s">
        <v>322</v>
      </c>
      <c r="B244" s="77"/>
      <c r="C244" s="77"/>
      <c r="D244" s="23" t="s">
        <v>323</v>
      </c>
      <c r="E244" s="9" t="s">
        <v>14</v>
      </c>
      <c r="F244" s="24">
        <v>3.69</v>
      </c>
      <c r="G244" s="25"/>
      <c r="H244" s="25">
        <f t="shared" si="3"/>
        <v>0</v>
      </c>
    </row>
    <row r="245" spans="1:8" ht="22.5" x14ac:dyDescent="0.2">
      <c r="A245" s="22" t="s">
        <v>324</v>
      </c>
      <c r="B245" s="77"/>
      <c r="C245" s="77"/>
      <c r="D245" s="23" t="s">
        <v>83</v>
      </c>
      <c r="E245" s="9" t="s">
        <v>14</v>
      </c>
      <c r="F245" s="24">
        <v>3.69</v>
      </c>
      <c r="G245" s="25"/>
      <c r="H245" s="25">
        <f t="shared" si="3"/>
        <v>0</v>
      </c>
    </row>
    <row r="246" spans="1:8" ht="22.5" x14ac:dyDescent="0.2">
      <c r="A246" s="22" t="s">
        <v>325</v>
      </c>
      <c r="B246" s="78"/>
      <c r="C246" s="78"/>
      <c r="D246" s="23" t="s">
        <v>326</v>
      </c>
      <c r="E246" s="9" t="s">
        <v>14</v>
      </c>
      <c r="F246" s="24">
        <v>10.36</v>
      </c>
      <c r="G246" s="25"/>
      <c r="H246" s="25">
        <f t="shared" si="3"/>
        <v>0</v>
      </c>
    </row>
    <row r="247" spans="1:8" s="3" customFormat="1" x14ac:dyDescent="0.2">
      <c r="A247" s="18"/>
      <c r="B247" s="26"/>
      <c r="C247" s="26" t="s">
        <v>10</v>
      </c>
      <c r="D247" s="20" t="s">
        <v>327</v>
      </c>
      <c r="E247" s="18"/>
      <c r="F247" s="27"/>
      <c r="G247" s="25"/>
      <c r="H247" s="25"/>
    </row>
    <row r="248" spans="1:8" ht="33.75" x14ac:dyDescent="0.2">
      <c r="A248" s="22" t="s">
        <v>328</v>
      </c>
      <c r="B248" s="76" t="s">
        <v>422</v>
      </c>
      <c r="C248" s="76" t="s">
        <v>421</v>
      </c>
      <c r="D248" s="23" t="s">
        <v>329</v>
      </c>
      <c r="E248" s="9" t="s">
        <v>14</v>
      </c>
      <c r="F248" s="24">
        <v>3.3</v>
      </c>
      <c r="G248" s="25"/>
      <c r="H248" s="25">
        <f t="shared" si="3"/>
        <v>0</v>
      </c>
    </row>
    <row r="249" spans="1:8" ht="22.5" x14ac:dyDescent="0.2">
      <c r="A249" s="22" t="s">
        <v>330</v>
      </c>
      <c r="B249" s="77"/>
      <c r="C249" s="77"/>
      <c r="D249" s="23" t="s">
        <v>331</v>
      </c>
      <c r="E249" s="9" t="s">
        <v>14</v>
      </c>
      <c r="F249" s="24">
        <v>21.78</v>
      </c>
      <c r="G249" s="25"/>
      <c r="H249" s="25">
        <f t="shared" si="3"/>
        <v>0</v>
      </c>
    </row>
    <row r="250" spans="1:8" ht="22.5" x14ac:dyDescent="0.2">
      <c r="A250" s="22" t="s">
        <v>332</v>
      </c>
      <c r="B250" s="77"/>
      <c r="C250" s="77"/>
      <c r="D250" s="23" t="s">
        <v>333</v>
      </c>
      <c r="E250" s="9" t="s">
        <v>14</v>
      </c>
      <c r="F250" s="24">
        <v>31.57</v>
      </c>
      <c r="G250" s="25"/>
      <c r="H250" s="25">
        <f t="shared" si="3"/>
        <v>0</v>
      </c>
    </row>
    <row r="251" spans="1:8" ht="33.75" x14ac:dyDescent="0.2">
      <c r="A251" s="22" t="s">
        <v>334</v>
      </c>
      <c r="B251" s="77"/>
      <c r="C251" s="77"/>
      <c r="D251" s="23" t="s">
        <v>335</v>
      </c>
      <c r="E251" s="9" t="s">
        <v>14</v>
      </c>
      <c r="F251" s="24">
        <v>19.25</v>
      </c>
      <c r="G251" s="25"/>
      <c r="H251" s="25">
        <f t="shared" si="3"/>
        <v>0</v>
      </c>
    </row>
    <row r="252" spans="1:8" ht="33.75" x14ac:dyDescent="0.2">
      <c r="A252" s="22" t="s">
        <v>336</v>
      </c>
      <c r="B252" s="77"/>
      <c r="C252" s="77"/>
      <c r="D252" s="23" t="s">
        <v>337</v>
      </c>
      <c r="E252" s="9" t="s">
        <v>14</v>
      </c>
      <c r="F252" s="24">
        <v>14.1</v>
      </c>
      <c r="G252" s="25"/>
      <c r="H252" s="25">
        <f t="shared" si="3"/>
        <v>0</v>
      </c>
    </row>
    <row r="253" spans="1:8" x14ac:dyDescent="0.2">
      <c r="A253" s="22" t="s">
        <v>338</v>
      </c>
      <c r="B253" s="77"/>
      <c r="C253" s="77"/>
      <c r="D253" s="23" t="s">
        <v>339</v>
      </c>
      <c r="E253" s="9" t="s">
        <v>14</v>
      </c>
      <c r="F253" s="24">
        <v>41.82</v>
      </c>
      <c r="G253" s="25"/>
      <c r="H253" s="25">
        <f t="shared" si="3"/>
        <v>0</v>
      </c>
    </row>
    <row r="254" spans="1:8" x14ac:dyDescent="0.2">
      <c r="A254" s="22" t="s">
        <v>340</v>
      </c>
      <c r="B254" s="77"/>
      <c r="C254" s="77"/>
      <c r="D254" s="23" t="s">
        <v>341</v>
      </c>
      <c r="E254" s="9" t="s">
        <v>14</v>
      </c>
      <c r="F254" s="24">
        <v>41.82</v>
      </c>
      <c r="G254" s="25"/>
      <c r="H254" s="25">
        <f t="shared" si="3"/>
        <v>0</v>
      </c>
    </row>
    <row r="255" spans="1:8" ht="22.5" x14ac:dyDescent="0.2">
      <c r="A255" s="22" t="s">
        <v>342</v>
      </c>
      <c r="B255" s="77"/>
      <c r="C255" s="77"/>
      <c r="D255" s="23" t="s">
        <v>343</v>
      </c>
      <c r="E255" s="9" t="s">
        <v>107</v>
      </c>
      <c r="F255" s="24">
        <v>32</v>
      </c>
      <c r="G255" s="25"/>
      <c r="H255" s="25">
        <f t="shared" si="3"/>
        <v>0</v>
      </c>
    </row>
    <row r="256" spans="1:8" x14ac:dyDescent="0.2">
      <c r="A256" s="22" t="s">
        <v>344</v>
      </c>
      <c r="B256" s="77"/>
      <c r="C256" s="77"/>
      <c r="D256" s="23" t="s">
        <v>345</v>
      </c>
      <c r="E256" s="9" t="s">
        <v>14</v>
      </c>
      <c r="F256" s="24">
        <v>41.6</v>
      </c>
      <c r="G256" s="25"/>
      <c r="H256" s="25">
        <f t="shared" si="3"/>
        <v>0</v>
      </c>
    </row>
    <row r="257" spans="1:8" ht="45" x14ac:dyDescent="0.2">
      <c r="A257" s="22" t="s">
        <v>346</v>
      </c>
      <c r="B257" s="77"/>
      <c r="C257" s="77"/>
      <c r="D257" s="23" t="s">
        <v>347</v>
      </c>
      <c r="E257" s="9" t="s">
        <v>14</v>
      </c>
      <c r="F257" s="24">
        <v>41.6</v>
      </c>
      <c r="G257" s="25"/>
      <c r="H257" s="25">
        <f t="shared" si="3"/>
        <v>0</v>
      </c>
    </row>
    <row r="258" spans="1:8" x14ac:dyDescent="0.2">
      <c r="A258" s="22" t="s">
        <v>348</v>
      </c>
      <c r="B258" s="78"/>
      <c r="C258" s="78"/>
      <c r="D258" s="23" t="s">
        <v>349</v>
      </c>
      <c r="E258" s="9" t="s">
        <v>88</v>
      </c>
      <c r="F258" s="24">
        <v>2</v>
      </c>
      <c r="G258" s="25"/>
      <c r="H258" s="25">
        <f t="shared" si="3"/>
        <v>0</v>
      </c>
    </row>
    <row r="259" spans="1:8" s="3" customFormat="1" x14ac:dyDescent="0.2">
      <c r="A259" s="18"/>
      <c r="B259" s="26"/>
      <c r="C259" s="26" t="s">
        <v>10</v>
      </c>
      <c r="D259" s="20" t="s">
        <v>350</v>
      </c>
      <c r="E259" s="18"/>
      <c r="F259" s="27"/>
      <c r="G259" s="25"/>
      <c r="H259" s="25"/>
    </row>
    <row r="260" spans="1:8" x14ac:dyDescent="0.2">
      <c r="A260" s="22" t="s">
        <v>351</v>
      </c>
      <c r="B260" s="85" t="s">
        <v>422</v>
      </c>
      <c r="C260" s="76" t="s">
        <v>421</v>
      </c>
      <c r="D260" s="23" t="s">
        <v>352</v>
      </c>
      <c r="E260" s="9" t="s">
        <v>14</v>
      </c>
      <c r="F260" s="24">
        <v>15.68</v>
      </c>
      <c r="G260" s="25"/>
      <c r="H260" s="25">
        <f t="shared" si="3"/>
        <v>0</v>
      </c>
    </row>
    <row r="261" spans="1:8" ht="33.75" x14ac:dyDescent="0.2">
      <c r="A261" s="22" t="s">
        <v>353</v>
      </c>
      <c r="B261" s="77"/>
      <c r="C261" s="77"/>
      <c r="D261" s="23" t="s">
        <v>354</v>
      </c>
      <c r="E261" s="9" t="s">
        <v>14</v>
      </c>
      <c r="F261" s="24">
        <v>14.1</v>
      </c>
      <c r="G261" s="25"/>
      <c r="H261" s="25">
        <f t="shared" si="3"/>
        <v>0</v>
      </c>
    </row>
    <row r="262" spans="1:8" ht="22.5" x14ac:dyDescent="0.2">
      <c r="A262" s="22" t="s">
        <v>355</v>
      </c>
      <c r="B262" s="77"/>
      <c r="C262" s="77"/>
      <c r="D262" s="23" t="s">
        <v>356</v>
      </c>
      <c r="E262" s="9" t="s">
        <v>14</v>
      </c>
      <c r="F262" s="24">
        <v>14.1</v>
      </c>
      <c r="G262" s="25"/>
      <c r="H262" s="25">
        <f t="shared" si="3"/>
        <v>0</v>
      </c>
    </row>
    <row r="263" spans="1:8" ht="22.5" x14ac:dyDescent="0.2">
      <c r="A263" s="22" t="s">
        <v>357</v>
      </c>
      <c r="B263" s="77"/>
      <c r="C263" s="77"/>
      <c r="D263" s="23" t="s">
        <v>358</v>
      </c>
      <c r="E263" s="9" t="s">
        <v>14</v>
      </c>
      <c r="F263" s="24">
        <v>14.1</v>
      </c>
      <c r="G263" s="25"/>
      <c r="H263" s="25">
        <f t="shared" si="3"/>
        <v>0</v>
      </c>
    </row>
    <row r="264" spans="1:8" ht="22.5" x14ac:dyDescent="0.2">
      <c r="A264" s="22" t="s">
        <v>359</v>
      </c>
      <c r="B264" s="77"/>
      <c r="C264" s="77"/>
      <c r="D264" s="23" t="s">
        <v>360</v>
      </c>
      <c r="E264" s="9" t="s">
        <v>14</v>
      </c>
      <c r="F264" s="24">
        <v>14.1</v>
      </c>
      <c r="G264" s="25"/>
      <c r="H264" s="25">
        <f t="shared" si="3"/>
        <v>0</v>
      </c>
    </row>
    <row r="265" spans="1:8" ht="33.75" x14ac:dyDescent="0.2">
      <c r="A265" s="22" t="s">
        <v>361</v>
      </c>
      <c r="B265" s="78"/>
      <c r="C265" s="78"/>
      <c r="D265" s="23" t="s">
        <v>362</v>
      </c>
      <c r="E265" s="9" t="s">
        <v>14</v>
      </c>
      <c r="F265" s="24">
        <v>14.1</v>
      </c>
      <c r="G265" s="25"/>
      <c r="H265" s="25">
        <f t="shared" si="3"/>
        <v>0</v>
      </c>
    </row>
    <row r="266" spans="1:8" s="3" customFormat="1" x14ac:dyDescent="0.2">
      <c r="A266" s="18"/>
      <c r="B266" s="26"/>
      <c r="C266" s="26" t="s">
        <v>10</v>
      </c>
      <c r="D266" s="20" t="s">
        <v>363</v>
      </c>
      <c r="E266" s="18"/>
      <c r="F266" s="27"/>
      <c r="G266" s="25"/>
      <c r="H266" s="25"/>
    </row>
    <row r="267" spans="1:8" ht="22.5" x14ac:dyDescent="0.2">
      <c r="A267" s="22" t="s">
        <v>364</v>
      </c>
      <c r="B267" s="76" t="s">
        <v>422</v>
      </c>
      <c r="C267" s="76" t="s">
        <v>421</v>
      </c>
      <c r="D267" s="23" t="s">
        <v>365</v>
      </c>
      <c r="E267" s="9" t="s">
        <v>88</v>
      </c>
      <c r="F267" s="24">
        <v>5</v>
      </c>
      <c r="G267" s="25"/>
      <c r="H267" s="25">
        <f t="shared" ref="H267:H302" si="4">F267*G267</f>
        <v>0</v>
      </c>
    </row>
    <row r="268" spans="1:8" ht="22.5" x14ac:dyDescent="0.2">
      <c r="A268" s="22" t="s">
        <v>366</v>
      </c>
      <c r="B268" s="77"/>
      <c r="C268" s="77"/>
      <c r="D268" s="23" t="s">
        <v>367</v>
      </c>
      <c r="E268" s="9" t="s">
        <v>107</v>
      </c>
      <c r="F268" s="24">
        <v>38</v>
      </c>
      <c r="G268" s="25"/>
      <c r="H268" s="25">
        <f t="shared" si="4"/>
        <v>0</v>
      </c>
    </row>
    <row r="269" spans="1:8" ht="22.5" x14ac:dyDescent="0.2">
      <c r="A269" s="22" t="s">
        <v>368</v>
      </c>
      <c r="B269" s="77"/>
      <c r="C269" s="77"/>
      <c r="D269" s="23" t="s">
        <v>369</v>
      </c>
      <c r="E269" s="9" t="s">
        <v>370</v>
      </c>
      <c r="F269" s="24">
        <v>4</v>
      </c>
      <c r="G269" s="25"/>
      <c r="H269" s="25">
        <f t="shared" si="4"/>
        <v>0</v>
      </c>
    </row>
    <row r="270" spans="1:8" ht="22.5" x14ac:dyDescent="0.2">
      <c r="A270" s="22" t="s">
        <v>371</v>
      </c>
      <c r="B270" s="77"/>
      <c r="C270" s="77"/>
      <c r="D270" s="23" t="s">
        <v>372</v>
      </c>
      <c r="E270" s="9" t="s">
        <v>370</v>
      </c>
      <c r="F270" s="24">
        <v>3</v>
      </c>
      <c r="G270" s="25"/>
      <c r="H270" s="25">
        <f t="shared" si="4"/>
        <v>0</v>
      </c>
    </row>
    <row r="271" spans="1:8" ht="22.5" x14ac:dyDescent="0.2">
      <c r="A271" s="22" t="s">
        <v>373</v>
      </c>
      <c r="B271" s="77"/>
      <c r="C271" s="77"/>
      <c r="D271" s="23" t="s">
        <v>374</v>
      </c>
      <c r="E271" s="9" t="s">
        <v>370</v>
      </c>
      <c r="F271" s="24">
        <v>4</v>
      </c>
      <c r="G271" s="25"/>
      <c r="H271" s="25">
        <f t="shared" si="4"/>
        <v>0</v>
      </c>
    </row>
    <row r="272" spans="1:8" ht="22.5" x14ac:dyDescent="0.2">
      <c r="A272" s="22" t="s">
        <v>375</v>
      </c>
      <c r="B272" s="77"/>
      <c r="C272" s="77"/>
      <c r="D272" s="23" t="s">
        <v>376</v>
      </c>
      <c r="E272" s="9" t="s">
        <v>107</v>
      </c>
      <c r="F272" s="24">
        <v>6</v>
      </c>
      <c r="G272" s="25"/>
      <c r="H272" s="25">
        <f t="shared" si="4"/>
        <v>0</v>
      </c>
    </row>
    <row r="273" spans="1:8" ht="22.5" x14ac:dyDescent="0.2">
      <c r="A273" s="22" t="s">
        <v>377</v>
      </c>
      <c r="B273" s="77"/>
      <c r="C273" s="77"/>
      <c r="D273" s="23" t="s">
        <v>128</v>
      </c>
      <c r="E273" s="9" t="s">
        <v>156</v>
      </c>
      <c r="F273" s="24">
        <v>3</v>
      </c>
      <c r="G273" s="25"/>
      <c r="H273" s="25">
        <f t="shared" si="4"/>
        <v>0</v>
      </c>
    </row>
    <row r="274" spans="1:8" x14ac:dyDescent="0.2">
      <c r="A274" s="22" t="s">
        <v>378</v>
      </c>
      <c r="B274" s="77"/>
      <c r="C274" s="77"/>
      <c r="D274" s="23" t="s">
        <v>379</v>
      </c>
      <c r="E274" s="9" t="s">
        <v>156</v>
      </c>
      <c r="F274" s="24">
        <v>4</v>
      </c>
      <c r="G274" s="25"/>
      <c r="H274" s="25">
        <f t="shared" si="4"/>
        <v>0</v>
      </c>
    </row>
    <row r="275" spans="1:8" ht="22.5" x14ac:dyDescent="0.2">
      <c r="A275" s="22" t="s">
        <v>380</v>
      </c>
      <c r="B275" s="77"/>
      <c r="C275" s="77"/>
      <c r="D275" s="23" t="s">
        <v>381</v>
      </c>
      <c r="E275" s="9" t="s">
        <v>88</v>
      </c>
      <c r="F275" s="24">
        <v>3</v>
      </c>
      <c r="G275" s="25"/>
      <c r="H275" s="25">
        <f t="shared" si="4"/>
        <v>0</v>
      </c>
    </row>
    <row r="276" spans="1:8" ht="33.75" x14ac:dyDescent="0.2">
      <c r="A276" s="22" t="s">
        <v>382</v>
      </c>
      <c r="B276" s="77"/>
      <c r="C276" s="77"/>
      <c r="D276" s="23" t="s">
        <v>383</v>
      </c>
      <c r="E276" s="9" t="s">
        <v>107</v>
      </c>
      <c r="F276" s="24">
        <v>32</v>
      </c>
      <c r="G276" s="25"/>
      <c r="H276" s="25">
        <f t="shared" si="4"/>
        <v>0</v>
      </c>
    </row>
    <row r="277" spans="1:8" ht="33.75" x14ac:dyDescent="0.2">
      <c r="A277" s="22" t="s">
        <v>384</v>
      </c>
      <c r="B277" s="77"/>
      <c r="C277" s="77"/>
      <c r="D277" s="23" t="s">
        <v>385</v>
      </c>
      <c r="E277" s="9" t="s">
        <v>88</v>
      </c>
      <c r="F277" s="24">
        <v>11</v>
      </c>
      <c r="G277" s="25"/>
      <c r="H277" s="25">
        <f t="shared" si="4"/>
        <v>0</v>
      </c>
    </row>
    <row r="278" spans="1:8" ht="22.5" x14ac:dyDescent="0.2">
      <c r="A278" s="22" t="s">
        <v>386</v>
      </c>
      <c r="B278" s="77"/>
      <c r="C278" s="77"/>
      <c r="D278" s="23" t="s">
        <v>387</v>
      </c>
      <c r="E278" s="9" t="s">
        <v>88</v>
      </c>
      <c r="F278" s="24">
        <v>11</v>
      </c>
      <c r="G278" s="25"/>
      <c r="H278" s="25">
        <f t="shared" si="4"/>
        <v>0</v>
      </c>
    </row>
    <row r="279" spans="1:8" x14ac:dyDescent="0.2">
      <c r="A279" s="22" t="s">
        <v>388</v>
      </c>
      <c r="B279" s="78"/>
      <c r="C279" s="78"/>
      <c r="D279" s="23" t="s">
        <v>389</v>
      </c>
      <c r="E279" s="9" t="s">
        <v>88</v>
      </c>
      <c r="F279" s="24">
        <v>2</v>
      </c>
      <c r="G279" s="25"/>
      <c r="H279" s="25">
        <f t="shared" si="4"/>
        <v>0</v>
      </c>
    </row>
    <row r="280" spans="1:8" s="3" customFormat="1" x14ac:dyDescent="0.2">
      <c r="A280" s="18"/>
      <c r="B280" s="26"/>
      <c r="C280" s="26" t="s">
        <v>10</v>
      </c>
      <c r="D280" s="20" t="s">
        <v>390</v>
      </c>
      <c r="E280" s="18"/>
      <c r="F280" s="27"/>
      <c r="G280" s="25"/>
      <c r="H280" s="25"/>
    </row>
    <row r="281" spans="1:8" x14ac:dyDescent="0.2">
      <c r="A281" s="22" t="s">
        <v>391</v>
      </c>
      <c r="B281" s="76" t="s">
        <v>422</v>
      </c>
      <c r="C281" s="76" t="s">
        <v>421</v>
      </c>
      <c r="D281" s="23" t="s">
        <v>134</v>
      </c>
      <c r="E281" s="9" t="s">
        <v>107</v>
      </c>
      <c r="F281" s="24">
        <v>22</v>
      </c>
      <c r="G281" s="25"/>
      <c r="H281" s="25">
        <f t="shared" si="4"/>
        <v>0</v>
      </c>
    </row>
    <row r="282" spans="1:8" x14ac:dyDescent="0.2">
      <c r="A282" s="22" t="s">
        <v>392</v>
      </c>
      <c r="B282" s="77"/>
      <c r="C282" s="77"/>
      <c r="D282" s="23" t="s">
        <v>136</v>
      </c>
      <c r="E282" s="9" t="s">
        <v>107</v>
      </c>
      <c r="F282" s="24">
        <v>22</v>
      </c>
      <c r="G282" s="25"/>
      <c r="H282" s="25">
        <f t="shared" si="4"/>
        <v>0</v>
      </c>
    </row>
    <row r="283" spans="1:8" ht="33.75" x14ac:dyDescent="0.2">
      <c r="A283" s="22" t="s">
        <v>393</v>
      </c>
      <c r="B283" s="77"/>
      <c r="C283" s="77"/>
      <c r="D283" s="23" t="s">
        <v>138</v>
      </c>
      <c r="E283" s="9" t="s">
        <v>107</v>
      </c>
      <c r="F283" s="24">
        <v>3</v>
      </c>
      <c r="G283" s="25"/>
      <c r="H283" s="25">
        <f t="shared" si="4"/>
        <v>0</v>
      </c>
    </row>
    <row r="284" spans="1:8" ht="33.75" x14ac:dyDescent="0.2">
      <c r="A284" s="22" t="s">
        <v>394</v>
      </c>
      <c r="B284" s="77"/>
      <c r="C284" s="77"/>
      <c r="D284" s="23" t="s">
        <v>140</v>
      </c>
      <c r="E284" s="9" t="s">
        <v>107</v>
      </c>
      <c r="F284" s="24">
        <v>4</v>
      </c>
      <c r="G284" s="25"/>
      <c r="H284" s="25">
        <f t="shared" si="4"/>
        <v>0</v>
      </c>
    </row>
    <row r="285" spans="1:8" ht="33.75" x14ac:dyDescent="0.2">
      <c r="A285" s="22" t="s">
        <v>395</v>
      </c>
      <c r="B285" s="77"/>
      <c r="C285" s="77"/>
      <c r="D285" s="23" t="s">
        <v>142</v>
      </c>
      <c r="E285" s="9" t="s">
        <v>107</v>
      </c>
      <c r="F285" s="24">
        <v>5</v>
      </c>
      <c r="G285" s="25"/>
      <c r="H285" s="25">
        <f t="shared" si="4"/>
        <v>0</v>
      </c>
    </row>
    <row r="286" spans="1:8" ht="33.75" x14ac:dyDescent="0.2">
      <c r="A286" s="22" t="s">
        <v>396</v>
      </c>
      <c r="B286" s="77"/>
      <c r="C286" s="77"/>
      <c r="D286" s="23" t="s">
        <v>144</v>
      </c>
      <c r="E286" s="9" t="s">
        <v>145</v>
      </c>
      <c r="F286" s="24">
        <v>4</v>
      </c>
      <c r="G286" s="25"/>
      <c r="H286" s="25">
        <f t="shared" si="4"/>
        <v>0</v>
      </c>
    </row>
    <row r="287" spans="1:8" ht="33.75" x14ac:dyDescent="0.2">
      <c r="A287" s="22" t="s">
        <v>397</v>
      </c>
      <c r="B287" s="77"/>
      <c r="C287" s="77"/>
      <c r="D287" s="23" t="s">
        <v>147</v>
      </c>
      <c r="E287" s="9" t="s">
        <v>145</v>
      </c>
      <c r="F287" s="24">
        <v>3</v>
      </c>
      <c r="G287" s="25"/>
      <c r="H287" s="25">
        <f t="shared" si="4"/>
        <v>0</v>
      </c>
    </row>
    <row r="288" spans="1:8" x14ac:dyDescent="0.2">
      <c r="A288" s="22" t="s">
        <v>398</v>
      </c>
      <c r="B288" s="77"/>
      <c r="C288" s="77"/>
      <c r="D288" s="23" t="s">
        <v>149</v>
      </c>
      <c r="E288" s="9" t="s">
        <v>145</v>
      </c>
      <c r="F288" s="24">
        <v>2</v>
      </c>
      <c r="G288" s="25"/>
      <c r="H288" s="25">
        <f t="shared" si="4"/>
        <v>0</v>
      </c>
    </row>
    <row r="289" spans="1:8" x14ac:dyDescent="0.2">
      <c r="A289" s="22" t="s">
        <v>399</v>
      </c>
      <c r="B289" s="77"/>
      <c r="C289" s="77"/>
      <c r="D289" s="23" t="s">
        <v>151</v>
      </c>
      <c r="E289" s="9" t="s">
        <v>145</v>
      </c>
      <c r="F289" s="24">
        <v>2</v>
      </c>
      <c r="G289" s="25"/>
      <c r="H289" s="25">
        <f t="shared" si="4"/>
        <v>0</v>
      </c>
    </row>
    <row r="290" spans="1:8" ht="33.75" x14ac:dyDescent="0.2">
      <c r="A290" s="22" t="s">
        <v>400</v>
      </c>
      <c r="B290" s="77"/>
      <c r="C290" s="77"/>
      <c r="D290" s="23" t="s">
        <v>153</v>
      </c>
      <c r="E290" s="9" t="s">
        <v>145</v>
      </c>
      <c r="F290" s="24">
        <v>1</v>
      </c>
      <c r="G290" s="25"/>
      <c r="H290" s="25">
        <f t="shared" si="4"/>
        <v>0</v>
      </c>
    </row>
    <row r="291" spans="1:8" ht="33.75" x14ac:dyDescent="0.2">
      <c r="A291" s="22" t="s">
        <v>401</v>
      </c>
      <c r="B291" s="77"/>
      <c r="C291" s="77"/>
      <c r="D291" s="23" t="s">
        <v>402</v>
      </c>
      <c r="E291" s="9" t="s">
        <v>156</v>
      </c>
      <c r="F291" s="24">
        <v>3</v>
      </c>
      <c r="G291" s="25"/>
      <c r="H291" s="25">
        <f t="shared" si="4"/>
        <v>0</v>
      </c>
    </row>
    <row r="292" spans="1:8" x14ac:dyDescent="0.2">
      <c r="A292" s="22" t="s">
        <v>403</v>
      </c>
      <c r="B292" s="77"/>
      <c r="C292" s="77"/>
      <c r="D292" s="23" t="s">
        <v>404</v>
      </c>
      <c r="E292" s="9" t="s">
        <v>156</v>
      </c>
      <c r="F292" s="24">
        <v>1</v>
      </c>
      <c r="G292" s="25"/>
      <c r="H292" s="25">
        <f t="shared" si="4"/>
        <v>0</v>
      </c>
    </row>
    <row r="293" spans="1:8" ht="22.5" x14ac:dyDescent="0.2">
      <c r="A293" s="22" t="s">
        <v>405</v>
      </c>
      <c r="B293" s="77"/>
      <c r="C293" s="77"/>
      <c r="D293" s="23" t="s">
        <v>164</v>
      </c>
      <c r="E293" s="9" t="s">
        <v>156</v>
      </c>
      <c r="F293" s="24">
        <v>1</v>
      </c>
      <c r="G293" s="25"/>
      <c r="H293" s="25">
        <f t="shared" si="4"/>
        <v>0</v>
      </c>
    </row>
    <row r="294" spans="1:8" ht="22.5" x14ac:dyDescent="0.2">
      <c r="A294" s="22" t="s">
        <v>406</v>
      </c>
      <c r="B294" s="78"/>
      <c r="C294" s="78"/>
      <c r="D294" s="23" t="s">
        <v>407</v>
      </c>
      <c r="E294" s="9" t="s">
        <v>156</v>
      </c>
      <c r="F294" s="24">
        <v>1</v>
      </c>
      <c r="G294" s="25"/>
      <c r="H294" s="25">
        <f t="shared" si="4"/>
        <v>0</v>
      </c>
    </row>
    <row r="295" spans="1:8" x14ac:dyDescent="0.2">
      <c r="A295" s="40" t="s">
        <v>444</v>
      </c>
      <c r="B295" s="70" t="s">
        <v>443</v>
      </c>
      <c r="C295" s="71"/>
      <c r="D295" s="71"/>
      <c r="E295" s="71"/>
      <c r="F295" s="71"/>
      <c r="G295" s="72"/>
      <c r="H295" s="41">
        <f>SUM(H220:H294)</f>
        <v>0</v>
      </c>
    </row>
    <row r="296" spans="1:8" s="3" customFormat="1" ht="25.5" x14ac:dyDescent="0.2">
      <c r="A296" s="14"/>
      <c r="B296" s="31"/>
      <c r="C296" s="31" t="s">
        <v>10</v>
      </c>
      <c r="D296" s="16" t="s">
        <v>408</v>
      </c>
      <c r="E296" s="14"/>
      <c r="F296" s="32"/>
      <c r="G296" s="33"/>
      <c r="H296" s="33"/>
    </row>
    <row r="297" spans="1:8" ht="22.5" x14ac:dyDescent="0.2">
      <c r="A297" s="22" t="s">
        <v>409</v>
      </c>
      <c r="B297" s="86" t="s">
        <v>422</v>
      </c>
      <c r="C297" s="86" t="s">
        <v>421</v>
      </c>
      <c r="D297" s="23" t="s">
        <v>296</v>
      </c>
      <c r="E297" s="9" t="s">
        <v>107</v>
      </c>
      <c r="F297" s="24">
        <v>3</v>
      </c>
      <c r="G297" s="25"/>
      <c r="H297" s="25">
        <f t="shared" si="4"/>
        <v>0</v>
      </c>
    </row>
    <row r="298" spans="1:8" x14ac:dyDescent="0.2">
      <c r="A298" s="22" t="s">
        <v>410</v>
      </c>
      <c r="B298" s="87"/>
      <c r="C298" s="87"/>
      <c r="D298" s="23" t="s">
        <v>300</v>
      </c>
      <c r="E298" s="9" t="s">
        <v>88</v>
      </c>
      <c r="F298" s="24">
        <v>2</v>
      </c>
      <c r="G298" s="25"/>
      <c r="H298" s="25">
        <f t="shared" si="4"/>
        <v>0</v>
      </c>
    </row>
    <row r="299" spans="1:8" ht="22.5" x14ac:dyDescent="0.2">
      <c r="A299" s="22" t="s">
        <v>411</v>
      </c>
      <c r="B299" s="87"/>
      <c r="C299" s="87"/>
      <c r="D299" s="23" t="s">
        <v>374</v>
      </c>
      <c r="E299" s="9" t="s">
        <v>370</v>
      </c>
      <c r="F299" s="24">
        <v>2</v>
      </c>
      <c r="G299" s="25"/>
      <c r="H299" s="25">
        <f t="shared" si="4"/>
        <v>0</v>
      </c>
    </row>
    <row r="300" spans="1:8" x14ac:dyDescent="0.2">
      <c r="A300" s="22" t="s">
        <v>412</v>
      </c>
      <c r="B300" s="87"/>
      <c r="C300" s="87"/>
      <c r="D300" s="23" t="s">
        <v>379</v>
      </c>
      <c r="E300" s="9" t="s">
        <v>156</v>
      </c>
      <c r="F300" s="24">
        <v>2</v>
      </c>
      <c r="G300" s="25"/>
      <c r="H300" s="25">
        <f t="shared" si="4"/>
        <v>0</v>
      </c>
    </row>
    <row r="301" spans="1:8" ht="33.75" x14ac:dyDescent="0.2">
      <c r="A301" s="22" t="s">
        <v>413</v>
      </c>
      <c r="B301" s="87"/>
      <c r="C301" s="87"/>
      <c r="D301" s="23" t="s">
        <v>383</v>
      </c>
      <c r="E301" s="9" t="s">
        <v>107</v>
      </c>
      <c r="F301" s="24">
        <v>2</v>
      </c>
      <c r="G301" s="25"/>
      <c r="H301" s="25">
        <f t="shared" si="4"/>
        <v>0</v>
      </c>
    </row>
    <row r="302" spans="1:8" ht="22.5" x14ac:dyDescent="0.2">
      <c r="A302" s="22" t="s">
        <v>414</v>
      </c>
      <c r="B302" s="87"/>
      <c r="C302" s="87"/>
      <c r="D302" s="23" t="s">
        <v>387</v>
      </c>
      <c r="E302" s="9" t="s">
        <v>88</v>
      </c>
      <c r="F302" s="24">
        <v>2</v>
      </c>
      <c r="G302" s="25"/>
      <c r="H302" s="25">
        <f t="shared" si="4"/>
        <v>0</v>
      </c>
    </row>
    <row r="303" spans="1:8" x14ac:dyDescent="0.2">
      <c r="A303" s="42" t="s">
        <v>446</v>
      </c>
      <c r="B303" s="73" t="s">
        <v>445</v>
      </c>
      <c r="C303" s="74"/>
      <c r="D303" s="74"/>
      <c r="E303" s="74"/>
      <c r="F303" s="74"/>
      <c r="G303" s="75"/>
      <c r="H303" s="43">
        <f>SUM(H297:H302)</f>
        <v>0</v>
      </c>
    </row>
  </sheetData>
  <mergeCells count="74">
    <mergeCell ref="C267:C279"/>
    <mergeCell ref="B151:B162"/>
    <mergeCell ref="B164:B166"/>
    <mergeCell ref="B297:B302"/>
    <mergeCell ref="C115:C132"/>
    <mergeCell ref="B239:B240"/>
    <mergeCell ref="B242:B246"/>
    <mergeCell ref="B248:B258"/>
    <mergeCell ref="B260:B265"/>
    <mergeCell ref="B267:B279"/>
    <mergeCell ref="B281:B294"/>
    <mergeCell ref="B171:B191"/>
    <mergeCell ref="B195:B200"/>
    <mergeCell ref="C281:C294"/>
    <mergeCell ref="C297:C302"/>
    <mergeCell ref="C248:C258"/>
    <mergeCell ref="C260:C265"/>
    <mergeCell ref="B13:B22"/>
    <mergeCell ref="B24:B26"/>
    <mergeCell ref="B30:B35"/>
    <mergeCell ref="B37:B39"/>
    <mergeCell ref="B43:B60"/>
    <mergeCell ref="B62:B64"/>
    <mergeCell ref="B67:B71"/>
    <mergeCell ref="B73:B76"/>
    <mergeCell ref="B78:B88"/>
    <mergeCell ref="B91:B102"/>
    <mergeCell ref="B104:B106"/>
    <mergeCell ref="B202:B204"/>
    <mergeCell ref="B208:B212"/>
    <mergeCell ref="B214:B216"/>
    <mergeCell ref="C242:C246"/>
    <mergeCell ref="C239:C240"/>
    <mergeCell ref="B108:B111"/>
    <mergeCell ref="B115:B132"/>
    <mergeCell ref="B134:B136"/>
    <mergeCell ref="B138:B148"/>
    <mergeCell ref="B217:G217"/>
    <mergeCell ref="B220:B236"/>
    <mergeCell ref="C202:C204"/>
    <mergeCell ref="C208:C212"/>
    <mergeCell ref="C214:C216"/>
    <mergeCell ref="C220:C235"/>
    <mergeCell ref="C13:C22"/>
    <mergeCell ref="C73:C76"/>
    <mergeCell ref="C78:C88"/>
    <mergeCell ref="C91:C102"/>
    <mergeCell ref="C104:C106"/>
    <mergeCell ref="C24:C26"/>
    <mergeCell ref="C30:C35"/>
    <mergeCell ref="C37:C39"/>
    <mergeCell ref="C43:C60"/>
    <mergeCell ref="C62:C64"/>
    <mergeCell ref="A7:H7"/>
    <mergeCell ref="A6:H6"/>
    <mergeCell ref="A4:H4"/>
    <mergeCell ref="A2:D2"/>
    <mergeCell ref="E2:H2"/>
    <mergeCell ref="B295:G295"/>
    <mergeCell ref="B303:G303"/>
    <mergeCell ref="B27:G27"/>
    <mergeCell ref="B40:G40"/>
    <mergeCell ref="B112:G112"/>
    <mergeCell ref="B169:G169"/>
    <mergeCell ref="B192:G192"/>
    <mergeCell ref="B205:G205"/>
    <mergeCell ref="C67:C71"/>
    <mergeCell ref="C108:C111"/>
    <mergeCell ref="C134:C136"/>
    <mergeCell ref="C138:C148"/>
    <mergeCell ref="C151:C162"/>
    <mergeCell ref="C164:C166"/>
    <mergeCell ref="C171:C191"/>
    <mergeCell ref="C195:C200"/>
  </mergeCells>
  <printOptions horizontalCentered="1"/>
  <pageMargins left="0.78740157480314965" right="0.78740157480314965" top="0.39370078740157483" bottom="0.39370078740157483" header="0.19685039370078741" footer="0.19685039370078741"/>
  <pageSetup paperSize="9" scale="69" firstPageNumber="4294967295" orientation="portrait" r:id="rId1"/>
  <headerFooter alignWithMargins="0">
    <oddFooter>&amp;C&amp;P/&amp;N</oddFooter>
  </headerFooter>
  <rowBreaks count="1" manualBreakCount="1">
    <brk id="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3:I54"/>
  <sheetViews>
    <sheetView zoomScaleNormal="100" workbookViewId="0">
      <selection activeCell="A5" sqref="A4:H5"/>
    </sheetView>
  </sheetViews>
  <sheetFormatPr defaultRowHeight="12.75" x14ac:dyDescent="0.2"/>
  <cols>
    <col min="1" max="1" width="5" style="55" customWidth="1"/>
    <col min="2" max="2" width="12" style="55" customWidth="1"/>
    <col min="3" max="3" width="14.28515625" style="55" customWidth="1"/>
    <col min="4" max="4" width="44.28515625" style="55" customWidth="1"/>
    <col min="5" max="5" width="5.7109375" style="55" customWidth="1"/>
    <col min="6" max="6" width="11.42578125" style="55" customWidth="1"/>
    <col min="7" max="256" width="9.140625" style="56"/>
    <col min="257" max="257" width="5" style="56" customWidth="1"/>
    <col min="258" max="259" width="10" style="56" customWidth="1"/>
    <col min="260" max="260" width="44.28515625" style="56" customWidth="1"/>
    <col min="261" max="261" width="5.7109375" style="56" customWidth="1"/>
    <col min="262" max="262" width="11.42578125" style="56" customWidth="1"/>
    <col min="263" max="512" width="9.140625" style="56"/>
    <col min="513" max="513" width="5" style="56" customWidth="1"/>
    <col min="514" max="515" width="10" style="56" customWidth="1"/>
    <col min="516" max="516" width="44.28515625" style="56" customWidth="1"/>
    <col min="517" max="517" width="5.7109375" style="56" customWidth="1"/>
    <col min="518" max="518" width="11.42578125" style="56" customWidth="1"/>
    <col min="519" max="768" width="9.140625" style="56"/>
    <col min="769" max="769" width="5" style="56" customWidth="1"/>
    <col min="770" max="771" width="10" style="56" customWidth="1"/>
    <col min="772" max="772" width="44.28515625" style="56" customWidth="1"/>
    <col min="773" max="773" width="5.7109375" style="56" customWidth="1"/>
    <col min="774" max="774" width="11.42578125" style="56" customWidth="1"/>
    <col min="775" max="1024" width="9.140625" style="56"/>
    <col min="1025" max="1025" width="5" style="56" customWidth="1"/>
    <col min="1026" max="1027" width="10" style="56" customWidth="1"/>
    <col min="1028" max="1028" width="44.28515625" style="56" customWidth="1"/>
    <col min="1029" max="1029" width="5.7109375" style="56" customWidth="1"/>
    <col min="1030" max="1030" width="11.42578125" style="56" customWidth="1"/>
    <col min="1031" max="1280" width="9.140625" style="56"/>
    <col min="1281" max="1281" width="5" style="56" customWidth="1"/>
    <col min="1282" max="1283" width="10" style="56" customWidth="1"/>
    <col min="1284" max="1284" width="44.28515625" style="56" customWidth="1"/>
    <col min="1285" max="1285" width="5.7109375" style="56" customWidth="1"/>
    <col min="1286" max="1286" width="11.42578125" style="56" customWidth="1"/>
    <col min="1287" max="1536" width="9.140625" style="56"/>
    <col min="1537" max="1537" width="5" style="56" customWidth="1"/>
    <col min="1538" max="1539" width="10" style="56" customWidth="1"/>
    <col min="1540" max="1540" width="44.28515625" style="56" customWidth="1"/>
    <col min="1541" max="1541" width="5.7109375" style="56" customWidth="1"/>
    <col min="1542" max="1542" width="11.42578125" style="56" customWidth="1"/>
    <col min="1543" max="1792" width="9.140625" style="56"/>
    <col min="1793" max="1793" width="5" style="56" customWidth="1"/>
    <col min="1794" max="1795" width="10" style="56" customWidth="1"/>
    <col min="1796" max="1796" width="44.28515625" style="56" customWidth="1"/>
    <col min="1797" max="1797" width="5.7109375" style="56" customWidth="1"/>
    <col min="1798" max="1798" width="11.42578125" style="56" customWidth="1"/>
    <col min="1799" max="2048" width="9.140625" style="56"/>
    <col min="2049" max="2049" width="5" style="56" customWidth="1"/>
    <col min="2050" max="2051" width="10" style="56" customWidth="1"/>
    <col min="2052" max="2052" width="44.28515625" style="56" customWidth="1"/>
    <col min="2053" max="2053" width="5.7109375" style="56" customWidth="1"/>
    <col min="2054" max="2054" width="11.42578125" style="56" customWidth="1"/>
    <col min="2055" max="2304" width="9.140625" style="56"/>
    <col min="2305" max="2305" width="5" style="56" customWidth="1"/>
    <col min="2306" max="2307" width="10" style="56" customWidth="1"/>
    <col min="2308" max="2308" width="44.28515625" style="56" customWidth="1"/>
    <col min="2309" max="2309" width="5.7109375" style="56" customWidth="1"/>
    <col min="2310" max="2310" width="11.42578125" style="56" customWidth="1"/>
    <col min="2311" max="2560" width="9.140625" style="56"/>
    <col min="2561" max="2561" width="5" style="56" customWidth="1"/>
    <col min="2562" max="2563" width="10" style="56" customWidth="1"/>
    <col min="2564" max="2564" width="44.28515625" style="56" customWidth="1"/>
    <col min="2565" max="2565" width="5.7109375" style="56" customWidth="1"/>
    <col min="2566" max="2566" width="11.42578125" style="56" customWidth="1"/>
    <col min="2567" max="2816" width="9.140625" style="56"/>
    <col min="2817" max="2817" width="5" style="56" customWidth="1"/>
    <col min="2818" max="2819" width="10" style="56" customWidth="1"/>
    <col min="2820" max="2820" width="44.28515625" style="56" customWidth="1"/>
    <col min="2821" max="2821" width="5.7109375" style="56" customWidth="1"/>
    <col min="2822" max="2822" width="11.42578125" style="56" customWidth="1"/>
    <col min="2823" max="3072" width="9.140625" style="56"/>
    <col min="3073" max="3073" width="5" style="56" customWidth="1"/>
    <col min="3074" max="3075" width="10" style="56" customWidth="1"/>
    <col min="3076" max="3076" width="44.28515625" style="56" customWidth="1"/>
    <col min="3077" max="3077" width="5.7109375" style="56" customWidth="1"/>
    <col min="3078" max="3078" width="11.42578125" style="56" customWidth="1"/>
    <col min="3079" max="3328" width="9.140625" style="56"/>
    <col min="3329" max="3329" width="5" style="56" customWidth="1"/>
    <col min="3330" max="3331" width="10" style="56" customWidth="1"/>
    <col min="3332" max="3332" width="44.28515625" style="56" customWidth="1"/>
    <col min="3333" max="3333" width="5.7109375" style="56" customWidth="1"/>
    <col min="3334" max="3334" width="11.42578125" style="56" customWidth="1"/>
    <col min="3335" max="3584" width="9.140625" style="56"/>
    <col min="3585" max="3585" width="5" style="56" customWidth="1"/>
    <col min="3586" max="3587" width="10" style="56" customWidth="1"/>
    <col min="3588" max="3588" width="44.28515625" style="56" customWidth="1"/>
    <col min="3589" max="3589" width="5.7109375" style="56" customWidth="1"/>
    <col min="3590" max="3590" width="11.42578125" style="56" customWidth="1"/>
    <col min="3591" max="3840" width="9.140625" style="56"/>
    <col min="3841" max="3841" width="5" style="56" customWidth="1"/>
    <col min="3842" max="3843" width="10" style="56" customWidth="1"/>
    <col min="3844" max="3844" width="44.28515625" style="56" customWidth="1"/>
    <col min="3845" max="3845" width="5.7109375" style="56" customWidth="1"/>
    <col min="3846" max="3846" width="11.42578125" style="56" customWidth="1"/>
    <col min="3847" max="4096" width="9.140625" style="56"/>
    <col min="4097" max="4097" width="5" style="56" customWidth="1"/>
    <col min="4098" max="4099" width="10" style="56" customWidth="1"/>
    <col min="4100" max="4100" width="44.28515625" style="56" customWidth="1"/>
    <col min="4101" max="4101" width="5.7109375" style="56" customWidth="1"/>
    <col min="4102" max="4102" width="11.42578125" style="56" customWidth="1"/>
    <col min="4103" max="4352" width="9.140625" style="56"/>
    <col min="4353" max="4353" width="5" style="56" customWidth="1"/>
    <col min="4354" max="4355" width="10" style="56" customWidth="1"/>
    <col min="4356" max="4356" width="44.28515625" style="56" customWidth="1"/>
    <col min="4357" max="4357" width="5.7109375" style="56" customWidth="1"/>
    <col min="4358" max="4358" width="11.42578125" style="56" customWidth="1"/>
    <col min="4359" max="4608" width="9.140625" style="56"/>
    <col min="4609" max="4609" width="5" style="56" customWidth="1"/>
    <col min="4610" max="4611" width="10" style="56" customWidth="1"/>
    <col min="4612" max="4612" width="44.28515625" style="56" customWidth="1"/>
    <col min="4613" max="4613" width="5.7109375" style="56" customWidth="1"/>
    <col min="4614" max="4614" width="11.42578125" style="56" customWidth="1"/>
    <col min="4615" max="4864" width="9.140625" style="56"/>
    <col min="4865" max="4865" width="5" style="56" customWidth="1"/>
    <col min="4866" max="4867" width="10" style="56" customWidth="1"/>
    <col min="4868" max="4868" width="44.28515625" style="56" customWidth="1"/>
    <col min="4869" max="4869" width="5.7109375" style="56" customWidth="1"/>
    <col min="4870" max="4870" width="11.42578125" style="56" customWidth="1"/>
    <col min="4871" max="5120" width="9.140625" style="56"/>
    <col min="5121" max="5121" width="5" style="56" customWidth="1"/>
    <col min="5122" max="5123" width="10" style="56" customWidth="1"/>
    <col min="5124" max="5124" width="44.28515625" style="56" customWidth="1"/>
    <col min="5125" max="5125" width="5.7109375" style="56" customWidth="1"/>
    <col min="5126" max="5126" width="11.42578125" style="56" customWidth="1"/>
    <col min="5127" max="5376" width="9.140625" style="56"/>
    <col min="5377" max="5377" width="5" style="56" customWidth="1"/>
    <col min="5378" max="5379" width="10" style="56" customWidth="1"/>
    <col min="5380" max="5380" width="44.28515625" style="56" customWidth="1"/>
    <col min="5381" max="5381" width="5.7109375" style="56" customWidth="1"/>
    <col min="5382" max="5382" width="11.42578125" style="56" customWidth="1"/>
    <col min="5383" max="5632" width="9.140625" style="56"/>
    <col min="5633" max="5633" width="5" style="56" customWidth="1"/>
    <col min="5634" max="5635" width="10" style="56" customWidth="1"/>
    <col min="5636" max="5636" width="44.28515625" style="56" customWidth="1"/>
    <col min="5637" max="5637" width="5.7109375" style="56" customWidth="1"/>
    <col min="5638" max="5638" width="11.42578125" style="56" customWidth="1"/>
    <col min="5639" max="5888" width="9.140625" style="56"/>
    <col min="5889" max="5889" width="5" style="56" customWidth="1"/>
    <col min="5890" max="5891" width="10" style="56" customWidth="1"/>
    <col min="5892" max="5892" width="44.28515625" style="56" customWidth="1"/>
    <col min="5893" max="5893" width="5.7109375" style="56" customWidth="1"/>
    <col min="5894" max="5894" width="11.42578125" style="56" customWidth="1"/>
    <col min="5895" max="6144" width="9.140625" style="56"/>
    <col min="6145" max="6145" width="5" style="56" customWidth="1"/>
    <col min="6146" max="6147" width="10" style="56" customWidth="1"/>
    <col min="6148" max="6148" width="44.28515625" style="56" customWidth="1"/>
    <col min="6149" max="6149" width="5.7109375" style="56" customWidth="1"/>
    <col min="6150" max="6150" width="11.42578125" style="56" customWidth="1"/>
    <col min="6151" max="6400" width="9.140625" style="56"/>
    <col min="6401" max="6401" width="5" style="56" customWidth="1"/>
    <col min="6402" max="6403" width="10" style="56" customWidth="1"/>
    <col min="6404" max="6404" width="44.28515625" style="56" customWidth="1"/>
    <col min="6405" max="6405" width="5.7109375" style="56" customWidth="1"/>
    <col min="6406" max="6406" width="11.42578125" style="56" customWidth="1"/>
    <col min="6407" max="6656" width="9.140625" style="56"/>
    <col min="6657" max="6657" width="5" style="56" customWidth="1"/>
    <col min="6658" max="6659" width="10" style="56" customWidth="1"/>
    <col min="6660" max="6660" width="44.28515625" style="56" customWidth="1"/>
    <col min="6661" max="6661" width="5.7109375" style="56" customWidth="1"/>
    <col min="6662" max="6662" width="11.42578125" style="56" customWidth="1"/>
    <col min="6663" max="6912" width="9.140625" style="56"/>
    <col min="6913" max="6913" width="5" style="56" customWidth="1"/>
    <col min="6914" max="6915" width="10" style="56" customWidth="1"/>
    <col min="6916" max="6916" width="44.28515625" style="56" customWidth="1"/>
    <col min="6917" max="6917" width="5.7109375" style="56" customWidth="1"/>
    <col min="6918" max="6918" width="11.42578125" style="56" customWidth="1"/>
    <col min="6919" max="7168" width="9.140625" style="56"/>
    <col min="7169" max="7169" width="5" style="56" customWidth="1"/>
    <col min="7170" max="7171" width="10" style="56" customWidth="1"/>
    <col min="7172" max="7172" width="44.28515625" style="56" customWidth="1"/>
    <col min="7173" max="7173" width="5.7109375" style="56" customWidth="1"/>
    <col min="7174" max="7174" width="11.42578125" style="56" customWidth="1"/>
    <col min="7175" max="7424" width="9.140625" style="56"/>
    <col min="7425" max="7425" width="5" style="56" customWidth="1"/>
    <col min="7426" max="7427" width="10" style="56" customWidth="1"/>
    <col min="7428" max="7428" width="44.28515625" style="56" customWidth="1"/>
    <col min="7429" max="7429" width="5.7109375" style="56" customWidth="1"/>
    <col min="7430" max="7430" width="11.42578125" style="56" customWidth="1"/>
    <col min="7431" max="7680" width="9.140625" style="56"/>
    <col min="7681" max="7681" width="5" style="56" customWidth="1"/>
    <col min="7682" max="7683" width="10" style="56" customWidth="1"/>
    <col min="7684" max="7684" width="44.28515625" style="56" customWidth="1"/>
    <col min="7685" max="7685" width="5.7109375" style="56" customWidth="1"/>
    <col min="7686" max="7686" width="11.42578125" style="56" customWidth="1"/>
    <col min="7687" max="7936" width="9.140625" style="56"/>
    <col min="7937" max="7937" width="5" style="56" customWidth="1"/>
    <col min="7938" max="7939" width="10" style="56" customWidth="1"/>
    <col min="7940" max="7940" width="44.28515625" style="56" customWidth="1"/>
    <col min="7941" max="7941" width="5.7109375" style="56" customWidth="1"/>
    <col min="7942" max="7942" width="11.42578125" style="56" customWidth="1"/>
    <col min="7943" max="8192" width="9.140625" style="56"/>
    <col min="8193" max="8193" width="5" style="56" customWidth="1"/>
    <col min="8194" max="8195" width="10" style="56" customWidth="1"/>
    <col min="8196" max="8196" width="44.28515625" style="56" customWidth="1"/>
    <col min="8197" max="8197" width="5.7109375" style="56" customWidth="1"/>
    <col min="8198" max="8198" width="11.42578125" style="56" customWidth="1"/>
    <col min="8199" max="8448" width="9.140625" style="56"/>
    <col min="8449" max="8449" width="5" style="56" customWidth="1"/>
    <col min="8450" max="8451" width="10" style="56" customWidth="1"/>
    <col min="8452" max="8452" width="44.28515625" style="56" customWidth="1"/>
    <col min="8453" max="8453" width="5.7109375" style="56" customWidth="1"/>
    <col min="8454" max="8454" width="11.42578125" style="56" customWidth="1"/>
    <col min="8455" max="8704" width="9.140625" style="56"/>
    <col min="8705" max="8705" width="5" style="56" customWidth="1"/>
    <col min="8706" max="8707" width="10" style="56" customWidth="1"/>
    <col min="8708" max="8708" width="44.28515625" style="56" customWidth="1"/>
    <col min="8709" max="8709" width="5.7109375" style="56" customWidth="1"/>
    <col min="8710" max="8710" width="11.42578125" style="56" customWidth="1"/>
    <col min="8711" max="8960" width="9.140625" style="56"/>
    <col min="8961" max="8961" width="5" style="56" customWidth="1"/>
    <col min="8962" max="8963" width="10" style="56" customWidth="1"/>
    <col min="8964" max="8964" width="44.28515625" style="56" customWidth="1"/>
    <col min="8965" max="8965" width="5.7109375" style="56" customWidth="1"/>
    <col min="8966" max="8966" width="11.42578125" style="56" customWidth="1"/>
    <col min="8967" max="9216" width="9.140625" style="56"/>
    <col min="9217" max="9217" width="5" style="56" customWidth="1"/>
    <col min="9218" max="9219" width="10" style="56" customWidth="1"/>
    <col min="9220" max="9220" width="44.28515625" style="56" customWidth="1"/>
    <col min="9221" max="9221" width="5.7109375" style="56" customWidth="1"/>
    <col min="9222" max="9222" width="11.42578125" style="56" customWidth="1"/>
    <col min="9223" max="9472" width="9.140625" style="56"/>
    <col min="9473" max="9473" width="5" style="56" customWidth="1"/>
    <col min="9474" max="9475" width="10" style="56" customWidth="1"/>
    <col min="9476" max="9476" width="44.28515625" style="56" customWidth="1"/>
    <col min="9477" max="9477" width="5.7109375" style="56" customWidth="1"/>
    <col min="9478" max="9478" width="11.42578125" style="56" customWidth="1"/>
    <col min="9479" max="9728" width="9.140625" style="56"/>
    <col min="9729" max="9729" width="5" style="56" customWidth="1"/>
    <col min="9730" max="9731" width="10" style="56" customWidth="1"/>
    <col min="9732" max="9732" width="44.28515625" style="56" customWidth="1"/>
    <col min="9733" max="9733" width="5.7109375" style="56" customWidth="1"/>
    <col min="9734" max="9734" width="11.42578125" style="56" customWidth="1"/>
    <col min="9735" max="9984" width="9.140625" style="56"/>
    <col min="9985" max="9985" width="5" style="56" customWidth="1"/>
    <col min="9986" max="9987" width="10" style="56" customWidth="1"/>
    <col min="9988" max="9988" width="44.28515625" style="56" customWidth="1"/>
    <col min="9989" max="9989" width="5.7109375" style="56" customWidth="1"/>
    <col min="9990" max="9990" width="11.42578125" style="56" customWidth="1"/>
    <col min="9991" max="10240" width="9.140625" style="56"/>
    <col min="10241" max="10241" width="5" style="56" customWidth="1"/>
    <col min="10242" max="10243" width="10" style="56" customWidth="1"/>
    <col min="10244" max="10244" width="44.28515625" style="56" customWidth="1"/>
    <col min="10245" max="10245" width="5.7109375" style="56" customWidth="1"/>
    <col min="10246" max="10246" width="11.42578125" style="56" customWidth="1"/>
    <col min="10247" max="10496" width="9.140625" style="56"/>
    <col min="10497" max="10497" width="5" style="56" customWidth="1"/>
    <col min="10498" max="10499" width="10" style="56" customWidth="1"/>
    <col min="10500" max="10500" width="44.28515625" style="56" customWidth="1"/>
    <col min="10501" max="10501" width="5.7109375" style="56" customWidth="1"/>
    <col min="10502" max="10502" width="11.42578125" style="56" customWidth="1"/>
    <col min="10503" max="10752" width="9.140625" style="56"/>
    <col min="10753" max="10753" width="5" style="56" customWidth="1"/>
    <col min="10754" max="10755" width="10" style="56" customWidth="1"/>
    <col min="10756" max="10756" width="44.28515625" style="56" customWidth="1"/>
    <col min="10757" max="10757" width="5.7109375" style="56" customWidth="1"/>
    <col min="10758" max="10758" width="11.42578125" style="56" customWidth="1"/>
    <col min="10759" max="11008" width="9.140625" style="56"/>
    <col min="11009" max="11009" width="5" style="56" customWidth="1"/>
    <col min="11010" max="11011" width="10" style="56" customWidth="1"/>
    <col min="11012" max="11012" width="44.28515625" style="56" customWidth="1"/>
    <col min="11013" max="11013" width="5.7109375" style="56" customWidth="1"/>
    <col min="11014" max="11014" width="11.42578125" style="56" customWidth="1"/>
    <col min="11015" max="11264" width="9.140625" style="56"/>
    <col min="11265" max="11265" width="5" style="56" customWidth="1"/>
    <col min="11266" max="11267" width="10" style="56" customWidth="1"/>
    <col min="11268" max="11268" width="44.28515625" style="56" customWidth="1"/>
    <col min="11269" max="11269" width="5.7109375" style="56" customWidth="1"/>
    <col min="11270" max="11270" width="11.42578125" style="56" customWidth="1"/>
    <col min="11271" max="11520" width="9.140625" style="56"/>
    <col min="11521" max="11521" width="5" style="56" customWidth="1"/>
    <col min="11522" max="11523" width="10" style="56" customWidth="1"/>
    <col min="11524" max="11524" width="44.28515625" style="56" customWidth="1"/>
    <col min="11525" max="11525" width="5.7109375" style="56" customWidth="1"/>
    <col min="11526" max="11526" width="11.42578125" style="56" customWidth="1"/>
    <col min="11527" max="11776" width="9.140625" style="56"/>
    <col min="11777" max="11777" width="5" style="56" customWidth="1"/>
    <col min="11778" max="11779" width="10" style="56" customWidth="1"/>
    <col min="11780" max="11780" width="44.28515625" style="56" customWidth="1"/>
    <col min="11781" max="11781" width="5.7109375" style="56" customWidth="1"/>
    <col min="11782" max="11782" width="11.42578125" style="56" customWidth="1"/>
    <col min="11783" max="12032" width="9.140625" style="56"/>
    <col min="12033" max="12033" width="5" style="56" customWidth="1"/>
    <col min="12034" max="12035" width="10" style="56" customWidth="1"/>
    <col min="12036" max="12036" width="44.28515625" style="56" customWidth="1"/>
    <col min="12037" max="12037" width="5.7109375" style="56" customWidth="1"/>
    <col min="12038" max="12038" width="11.42578125" style="56" customWidth="1"/>
    <col min="12039" max="12288" width="9.140625" style="56"/>
    <col min="12289" max="12289" width="5" style="56" customWidth="1"/>
    <col min="12290" max="12291" width="10" style="56" customWidth="1"/>
    <col min="12292" max="12292" width="44.28515625" style="56" customWidth="1"/>
    <col min="12293" max="12293" width="5.7109375" style="56" customWidth="1"/>
    <col min="12294" max="12294" width="11.42578125" style="56" customWidth="1"/>
    <col min="12295" max="12544" width="9.140625" style="56"/>
    <col min="12545" max="12545" width="5" style="56" customWidth="1"/>
    <col min="12546" max="12547" width="10" style="56" customWidth="1"/>
    <col min="12548" max="12548" width="44.28515625" style="56" customWidth="1"/>
    <col min="12549" max="12549" width="5.7109375" style="56" customWidth="1"/>
    <col min="12550" max="12550" width="11.42578125" style="56" customWidth="1"/>
    <col min="12551" max="12800" width="9.140625" style="56"/>
    <col min="12801" max="12801" width="5" style="56" customWidth="1"/>
    <col min="12802" max="12803" width="10" style="56" customWidth="1"/>
    <col min="12804" max="12804" width="44.28515625" style="56" customWidth="1"/>
    <col min="12805" max="12805" width="5.7109375" style="56" customWidth="1"/>
    <col min="12806" max="12806" width="11.42578125" style="56" customWidth="1"/>
    <col min="12807" max="13056" width="9.140625" style="56"/>
    <col min="13057" max="13057" width="5" style="56" customWidth="1"/>
    <col min="13058" max="13059" width="10" style="56" customWidth="1"/>
    <col min="13060" max="13060" width="44.28515625" style="56" customWidth="1"/>
    <col min="13061" max="13061" width="5.7109375" style="56" customWidth="1"/>
    <col min="13062" max="13062" width="11.42578125" style="56" customWidth="1"/>
    <col min="13063" max="13312" width="9.140625" style="56"/>
    <col min="13313" max="13313" width="5" style="56" customWidth="1"/>
    <col min="13314" max="13315" width="10" style="56" customWidth="1"/>
    <col min="13316" max="13316" width="44.28515625" style="56" customWidth="1"/>
    <col min="13317" max="13317" width="5.7109375" style="56" customWidth="1"/>
    <col min="13318" max="13318" width="11.42578125" style="56" customWidth="1"/>
    <col min="13319" max="13568" width="9.140625" style="56"/>
    <col min="13569" max="13569" width="5" style="56" customWidth="1"/>
    <col min="13570" max="13571" width="10" style="56" customWidth="1"/>
    <col min="13572" max="13572" width="44.28515625" style="56" customWidth="1"/>
    <col min="13573" max="13573" width="5.7109375" style="56" customWidth="1"/>
    <col min="13574" max="13574" width="11.42578125" style="56" customWidth="1"/>
    <col min="13575" max="13824" width="9.140625" style="56"/>
    <col min="13825" max="13825" width="5" style="56" customWidth="1"/>
    <col min="13826" max="13827" width="10" style="56" customWidth="1"/>
    <col min="13828" max="13828" width="44.28515625" style="56" customWidth="1"/>
    <col min="13829" max="13829" width="5.7109375" style="56" customWidth="1"/>
    <col min="13830" max="13830" width="11.42578125" style="56" customWidth="1"/>
    <col min="13831" max="14080" width="9.140625" style="56"/>
    <col min="14081" max="14081" width="5" style="56" customWidth="1"/>
    <col min="14082" max="14083" width="10" style="56" customWidth="1"/>
    <col min="14084" max="14084" width="44.28515625" style="56" customWidth="1"/>
    <col min="14085" max="14085" width="5.7109375" style="56" customWidth="1"/>
    <col min="14086" max="14086" width="11.42578125" style="56" customWidth="1"/>
    <col min="14087" max="14336" width="9.140625" style="56"/>
    <col min="14337" max="14337" width="5" style="56" customWidth="1"/>
    <col min="14338" max="14339" width="10" style="56" customWidth="1"/>
    <col min="14340" max="14340" width="44.28515625" style="56" customWidth="1"/>
    <col min="14341" max="14341" width="5.7109375" style="56" customWidth="1"/>
    <col min="14342" max="14342" width="11.42578125" style="56" customWidth="1"/>
    <col min="14343" max="14592" width="9.140625" style="56"/>
    <col min="14593" max="14593" width="5" style="56" customWidth="1"/>
    <col min="14594" max="14595" width="10" style="56" customWidth="1"/>
    <col min="14596" max="14596" width="44.28515625" style="56" customWidth="1"/>
    <col min="14597" max="14597" width="5.7109375" style="56" customWidth="1"/>
    <col min="14598" max="14598" width="11.42578125" style="56" customWidth="1"/>
    <col min="14599" max="14848" width="9.140625" style="56"/>
    <col min="14849" max="14849" width="5" style="56" customWidth="1"/>
    <col min="14850" max="14851" width="10" style="56" customWidth="1"/>
    <col min="14852" max="14852" width="44.28515625" style="56" customWidth="1"/>
    <col min="14853" max="14853" width="5.7109375" style="56" customWidth="1"/>
    <col min="14854" max="14854" width="11.42578125" style="56" customWidth="1"/>
    <col min="14855" max="15104" width="9.140625" style="56"/>
    <col min="15105" max="15105" width="5" style="56" customWidth="1"/>
    <col min="15106" max="15107" width="10" style="56" customWidth="1"/>
    <col min="15108" max="15108" width="44.28515625" style="56" customWidth="1"/>
    <col min="15109" max="15109" width="5.7109375" style="56" customWidth="1"/>
    <col min="15110" max="15110" width="11.42578125" style="56" customWidth="1"/>
    <col min="15111" max="15360" width="9.140625" style="56"/>
    <col min="15361" max="15361" width="5" style="56" customWidth="1"/>
    <col min="15362" max="15363" width="10" style="56" customWidth="1"/>
    <col min="15364" max="15364" width="44.28515625" style="56" customWidth="1"/>
    <col min="15365" max="15365" width="5.7109375" style="56" customWidth="1"/>
    <col min="15366" max="15366" width="11.42578125" style="56" customWidth="1"/>
    <col min="15367" max="15616" width="9.140625" style="56"/>
    <col min="15617" max="15617" width="5" style="56" customWidth="1"/>
    <col min="15618" max="15619" width="10" style="56" customWidth="1"/>
    <col min="15620" max="15620" width="44.28515625" style="56" customWidth="1"/>
    <col min="15621" max="15621" width="5.7109375" style="56" customWidth="1"/>
    <col min="15622" max="15622" width="11.42578125" style="56" customWidth="1"/>
    <col min="15623" max="15872" width="9.140625" style="56"/>
    <col min="15873" max="15873" width="5" style="56" customWidth="1"/>
    <col min="15874" max="15875" width="10" style="56" customWidth="1"/>
    <col min="15876" max="15876" width="44.28515625" style="56" customWidth="1"/>
    <col min="15877" max="15877" width="5.7109375" style="56" customWidth="1"/>
    <col min="15878" max="15878" width="11.42578125" style="56" customWidth="1"/>
    <col min="15879" max="16128" width="9.140625" style="56"/>
    <col min="16129" max="16129" width="5" style="56" customWidth="1"/>
    <col min="16130" max="16131" width="10" style="56" customWidth="1"/>
    <col min="16132" max="16132" width="44.28515625" style="56" customWidth="1"/>
    <col min="16133" max="16133" width="5.7109375" style="56" customWidth="1"/>
    <col min="16134" max="16134" width="11.42578125" style="56" customWidth="1"/>
    <col min="16135" max="16384" width="9.140625" style="56"/>
  </cols>
  <sheetData>
    <row r="3" spans="1:9" ht="15.75" x14ac:dyDescent="0.25">
      <c r="A3" s="106" t="s">
        <v>506</v>
      </c>
      <c r="B3" s="106"/>
      <c r="C3" s="106"/>
      <c r="D3" s="100"/>
      <c r="G3" s="101" t="s">
        <v>420</v>
      </c>
      <c r="H3" s="102"/>
    </row>
    <row r="4" spans="1:9" ht="42" customHeight="1" x14ac:dyDescent="0.2">
      <c r="A4" s="103" t="s">
        <v>457</v>
      </c>
      <c r="B4" s="104"/>
      <c r="C4" s="104"/>
      <c r="D4" s="104"/>
      <c r="E4" s="104"/>
      <c r="F4" s="104"/>
      <c r="G4" s="105"/>
      <c r="H4" s="105"/>
    </row>
    <row r="5" spans="1:9" ht="18" x14ac:dyDescent="0.2">
      <c r="A5" s="92" t="s">
        <v>462</v>
      </c>
      <c r="B5" s="92"/>
      <c r="C5" s="92"/>
      <c r="D5" s="92"/>
      <c r="E5" s="92"/>
      <c r="F5" s="92"/>
    </row>
    <row r="6" spans="1:9" x14ac:dyDescent="0.2">
      <c r="A6" s="93" t="s">
        <v>459</v>
      </c>
      <c r="B6" s="94"/>
      <c r="C6" s="94"/>
      <c r="D6" s="94"/>
      <c r="E6" s="94"/>
      <c r="F6" s="94"/>
      <c r="G6" s="95"/>
      <c r="H6" s="96"/>
    </row>
    <row r="7" spans="1:9" s="58" customFormat="1" ht="33.75" x14ac:dyDescent="0.2">
      <c r="A7" s="60" t="s">
        <v>0</v>
      </c>
      <c r="B7" s="60" t="s">
        <v>417</v>
      </c>
      <c r="C7" s="60" t="s">
        <v>418</v>
      </c>
      <c r="D7" s="60" t="s">
        <v>1</v>
      </c>
      <c r="E7" s="60" t="s">
        <v>2</v>
      </c>
      <c r="F7" s="60" t="s">
        <v>3</v>
      </c>
      <c r="G7" s="57" t="s">
        <v>415</v>
      </c>
      <c r="H7" s="57" t="s">
        <v>416</v>
      </c>
      <c r="I7" s="61"/>
    </row>
    <row r="8" spans="1:9" s="58" customFormat="1" x14ac:dyDescent="0.2">
      <c r="A8" s="62" t="s">
        <v>4</v>
      </c>
      <c r="B8" s="62" t="s">
        <v>5</v>
      </c>
      <c r="C8" s="62" t="s">
        <v>6</v>
      </c>
      <c r="D8" s="62" t="s">
        <v>7</v>
      </c>
      <c r="E8" s="62" t="s">
        <v>8</v>
      </c>
      <c r="F8" s="62" t="s">
        <v>9</v>
      </c>
      <c r="G8" s="59">
        <v>7</v>
      </c>
      <c r="H8" s="59">
        <v>8</v>
      </c>
      <c r="I8" s="61"/>
    </row>
    <row r="9" spans="1:9" x14ac:dyDescent="0.2">
      <c r="A9" s="63" t="s">
        <v>4</v>
      </c>
      <c r="B9" s="91" t="s">
        <v>422</v>
      </c>
      <c r="C9" s="91" t="s">
        <v>421</v>
      </c>
      <c r="D9" s="64" t="s">
        <v>463</v>
      </c>
      <c r="E9" s="60" t="s">
        <v>156</v>
      </c>
      <c r="F9" s="65">
        <v>1</v>
      </c>
      <c r="G9" s="66"/>
      <c r="H9" s="66">
        <f>F9*G9</f>
        <v>0</v>
      </c>
      <c r="I9" s="67"/>
    </row>
    <row r="10" spans="1:9" x14ac:dyDescent="0.2">
      <c r="A10" s="63" t="s">
        <v>5</v>
      </c>
      <c r="B10" s="77"/>
      <c r="C10" s="77"/>
      <c r="D10" s="64" t="s">
        <v>464</v>
      </c>
      <c r="E10" s="60" t="s">
        <v>156</v>
      </c>
      <c r="F10" s="65">
        <v>1</v>
      </c>
      <c r="G10" s="66"/>
      <c r="H10" s="66">
        <f t="shared" ref="H10:H50" si="0">F10*G10</f>
        <v>0</v>
      </c>
      <c r="I10" s="67"/>
    </row>
    <row r="11" spans="1:9" ht="22.5" x14ac:dyDescent="0.2">
      <c r="A11" s="63" t="s">
        <v>6</v>
      </c>
      <c r="B11" s="77"/>
      <c r="C11" s="77"/>
      <c r="D11" s="64" t="s">
        <v>465</v>
      </c>
      <c r="E11" s="60" t="s">
        <v>156</v>
      </c>
      <c r="F11" s="65">
        <v>120</v>
      </c>
      <c r="G11" s="66"/>
      <c r="H11" s="66">
        <f t="shared" si="0"/>
        <v>0</v>
      </c>
      <c r="I11" s="67"/>
    </row>
    <row r="12" spans="1:9" ht="22.5" x14ac:dyDescent="0.2">
      <c r="A12" s="63" t="s">
        <v>7</v>
      </c>
      <c r="B12" s="77"/>
      <c r="C12" s="77"/>
      <c r="D12" s="64" t="s">
        <v>466</v>
      </c>
      <c r="E12" s="60" t="s">
        <v>107</v>
      </c>
      <c r="F12" s="65">
        <v>392</v>
      </c>
      <c r="G12" s="66"/>
      <c r="H12" s="66">
        <f t="shared" si="0"/>
        <v>0</v>
      </c>
      <c r="I12" s="67"/>
    </row>
    <row r="13" spans="1:9" ht="22.5" x14ac:dyDescent="0.2">
      <c r="A13" s="63" t="s">
        <v>8</v>
      </c>
      <c r="B13" s="77"/>
      <c r="C13" s="77"/>
      <c r="D13" s="64" t="s">
        <v>467</v>
      </c>
      <c r="E13" s="60" t="s">
        <v>107</v>
      </c>
      <c r="F13" s="65">
        <v>192</v>
      </c>
      <c r="G13" s="66"/>
      <c r="H13" s="66">
        <f t="shared" si="0"/>
        <v>0</v>
      </c>
      <c r="I13" s="67"/>
    </row>
    <row r="14" spans="1:9" ht="22.5" x14ac:dyDescent="0.2">
      <c r="A14" s="63" t="s">
        <v>9</v>
      </c>
      <c r="B14" s="77"/>
      <c r="C14" s="77"/>
      <c r="D14" s="64" t="s">
        <v>468</v>
      </c>
      <c r="E14" s="60" t="s">
        <v>107</v>
      </c>
      <c r="F14" s="65">
        <v>133</v>
      </c>
      <c r="G14" s="66"/>
      <c r="H14" s="66">
        <f t="shared" si="0"/>
        <v>0</v>
      </c>
      <c r="I14" s="67"/>
    </row>
    <row r="15" spans="1:9" ht="22.5" x14ac:dyDescent="0.2">
      <c r="A15" s="63" t="s">
        <v>21</v>
      </c>
      <c r="B15" s="77"/>
      <c r="C15" s="77"/>
      <c r="D15" s="64" t="s">
        <v>469</v>
      </c>
      <c r="E15" s="60" t="s">
        <v>107</v>
      </c>
      <c r="F15" s="65">
        <v>193</v>
      </c>
      <c r="G15" s="66"/>
      <c r="H15" s="66">
        <f t="shared" si="0"/>
        <v>0</v>
      </c>
      <c r="I15" s="67"/>
    </row>
    <row r="16" spans="1:9" ht="22.5" x14ac:dyDescent="0.2">
      <c r="A16" s="63" t="s">
        <v>23</v>
      </c>
      <c r="B16" s="77"/>
      <c r="C16" s="77"/>
      <c r="D16" s="64" t="s">
        <v>470</v>
      </c>
      <c r="E16" s="60" t="s">
        <v>107</v>
      </c>
      <c r="F16" s="65">
        <v>113</v>
      </c>
      <c r="G16" s="66"/>
      <c r="H16" s="66">
        <f t="shared" si="0"/>
        <v>0</v>
      </c>
      <c r="I16" s="67"/>
    </row>
    <row r="17" spans="1:9" ht="33.75" x14ac:dyDescent="0.2">
      <c r="A17" s="63" t="s">
        <v>25</v>
      </c>
      <c r="B17" s="77"/>
      <c r="C17" s="77"/>
      <c r="D17" s="64" t="s">
        <v>471</v>
      </c>
      <c r="E17" s="60" t="s">
        <v>88</v>
      </c>
      <c r="F17" s="65">
        <v>10</v>
      </c>
      <c r="G17" s="66"/>
      <c r="H17" s="66">
        <f t="shared" si="0"/>
        <v>0</v>
      </c>
      <c r="I17" s="67"/>
    </row>
    <row r="18" spans="1:9" ht="33.75" x14ac:dyDescent="0.2">
      <c r="A18" s="63" t="s">
        <v>27</v>
      </c>
      <c r="B18" s="77"/>
      <c r="C18" s="77"/>
      <c r="D18" s="64" t="s">
        <v>472</v>
      </c>
      <c r="E18" s="60" t="s">
        <v>88</v>
      </c>
      <c r="F18" s="65">
        <v>4</v>
      </c>
      <c r="G18" s="66"/>
      <c r="H18" s="66">
        <f t="shared" si="0"/>
        <v>0</v>
      </c>
      <c r="I18" s="67"/>
    </row>
    <row r="19" spans="1:9" ht="33.75" x14ac:dyDescent="0.2">
      <c r="A19" s="63" t="s">
        <v>31</v>
      </c>
      <c r="B19" s="77"/>
      <c r="C19" s="77"/>
      <c r="D19" s="64" t="s">
        <v>473</v>
      </c>
      <c r="E19" s="60" t="s">
        <v>88</v>
      </c>
      <c r="F19" s="65">
        <v>4</v>
      </c>
      <c r="G19" s="66"/>
      <c r="H19" s="66">
        <f t="shared" si="0"/>
        <v>0</v>
      </c>
      <c r="I19" s="67"/>
    </row>
    <row r="20" spans="1:9" ht="22.5" x14ac:dyDescent="0.2">
      <c r="A20" s="63" t="s">
        <v>33</v>
      </c>
      <c r="B20" s="77"/>
      <c r="C20" s="77"/>
      <c r="D20" s="64" t="s">
        <v>474</v>
      </c>
      <c r="E20" s="60" t="s">
        <v>88</v>
      </c>
      <c r="F20" s="65">
        <v>3</v>
      </c>
      <c r="G20" s="66"/>
      <c r="H20" s="66">
        <f t="shared" si="0"/>
        <v>0</v>
      </c>
      <c r="I20" s="67"/>
    </row>
    <row r="21" spans="1:9" ht="22.5" x14ac:dyDescent="0.2">
      <c r="A21" s="63" t="s">
        <v>36</v>
      </c>
      <c r="B21" s="77"/>
      <c r="C21" s="77"/>
      <c r="D21" s="64" t="s">
        <v>475</v>
      </c>
      <c r="E21" s="60" t="s">
        <v>88</v>
      </c>
      <c r="F21" s="65">
        <v>2</v>
      </c>
      <c r="G21" s="66"/>
      <c r="H21" s="66">
        <f t="shared" si="0"/>
        <v>0</v>
      </c>
      <c r="I21" s="67"/>
    </row>
    <row r="22" spans="1:9" ht="45" x14ac:dyDescent="0.2">
      <c r="A22" s="63" t="s">
        <v>37</v>
      </c>
      <c r="B22" s="77"/>
      <c r="C22" s="77"/>
      <c r="D22" s="64" t="s">
        <v>476</v>
      </c>
      <c r="E22" s="60" t="s">
        <v>107</v>
      </c>
      <c r="F22" s="65">
        <v>431</v>
      </c>
      <c r="G22" s="66"/>
      <c r="H22" s="66">
        <f t="shared" si="0"/>
        <v>0</v>
      </c>
      <c r="I22" s="67"/>
    </row>
    <row r="23" spans="1:9" ht="45" x14ac:dyDescent="0.2">
      <c r="A23" s="63" t="s">
        <v>38</v>
      </c>
      <c r="B23" s="77"/>
      <c r="C23" s="77"/>
      <c r="D23" s="64" t="s">
        <v>477</v>
      </c>
      <c r="E23" s="60" t="s">
        <v>107</v>
      </c>
      <c r="F23" s="65">
        <v>216</v>
      </c>
      <c r="G23" s="66"/>
      <c r="H23" s="66">
        <f t="shared" si="0"/>
        <v>0</v>
      </c>
      <c r="I23" s="67"/>
    </row>
    <row r="24" spans="1:9" ht="45" x14ac:dyDescent="0.2">
      <c r="A24" s="63" t="s">
        <v>39</v>
      </c>
      <c r="B24" s="77"/>
      <c r="C24" s="77"/>
      <c r="D24" s="64" t="s">
        <v>478</v>
      </c>
      <c r="E24" s="60" t="s">
        <v>107</v>
      </c>
      <c r="F24" s="65">
        <v>130</v>
      </c>
      <c r="G24" s="66"/>
      <c r="H24" s="66">
        <f t="shared" si="0"/>
        <v>0</v>
      </c>
      <c r="I24" s="67"/>
    </row>
    <row r="25" spans="1:9" ht="45" x14ac:dyDescent="0.2">
      <c r="A25" s="63" t="s">
        <v>40</v>
      </c>
      <c r="B25" s="77"/>
      <c r="C25" s="77"/>
      <c r="D25" s="64" t="s">
        <v>479</v>
      </c>
      <c r="E25" s="60" t="s">
        <v>107</v>
      </c>
      <c r="F25" s="65">
        <v>46</v>
      </c>
      <c r="G25" s="66"/>
      <c r="H25" s="66">
        <f t="shared" si="0"/>
        <v>0</v>
      </c>
      <c r="I25" s="67"/>
    </row>
    <row r="26" spans="1:9" ht="45" x14ac:dyDescent="0.2">
      <c r="A26" s="63" t="s">
        <v>42</v>
      </c>
      <c r="B26" s="77"/>
      <c r="C26" s="77"/>
      <c r="D26" s="64" t="s">
        <v>480</v>
      </c>
      <c r="E26" s="60" t="s">
        <v>107</v>
      </c>
      <c r="F26" s="65">
        <v>67</v>
      </c>
      <c r="G26" s="66"/>
      <c r="H26" s="66">
        <f t="shared" si="0"/>
        <v>0</v>
      </c>
      <c r="I26" s="67"/>
    </row>
    <row r="27" spans="1:9" ht="45" x14ac:dyDescent="0.2">
      <c r="A27" s="63" t="s">
        <v>44</v>
      </c>
      <c r="B27" s="77"/>
      <c r="C27" s="77"/>
      <c r="D27" s="64" t="s">
        <v>481</v>
      </c>
      <c r="E27" s="60" t="s">
        <v>107</v>
      </c>
      <c r="F27" s="65">
        <v>103</v>
      </c>
      <c r="G27" s="66"/>
      <c r="H27" s="66">
        <f t="shared" si="0"/>
        <v>0</v>
      </c>
      <c r="I27" s="67"/>
    </row>
    <row r="28" spans="1:9" ht="22.5" x14ac:dyDescent="0.2">
      <c r="A28" s="63" t="s">
        <v>46</v>
      </c>
      <c r="B28" s="77"/>
      <c r="C28" s="77"/>
      <c r="D28" s="64" t="s">
        <v>482</v>
      </c>
      <c r="E28" s="60" t="s">
        <v>156</v>
      </c>
      <c r="F28" s="65">
        <v>144</v>
      </c>
      <c r="G28" s="66"/>
      <c r="H28" s="66">
        <f t="shared" si="0"/>
        <v>0</v>
      </c>
      <c r="I28" s="67"/>
    </row>
    <row r="29" spans="1:9" ht="22.5" x14ac:dyDescent="0.2">
      <c r="A29" s="63" t="s">
        <v>49</v>
      </c>
      <c r="B29" s="77"/>
      <c r="C29" s="77"/>
      <c r="D29" s="64" t="s">
        <v>483</v>
      </c>
      <c r="E29" s="60" t="s">
        <v>107</v>
      </c>
      <c r="F29" s="65">
        <v>76</v>
      </c>
      <c r="G29" s="66"/>
      <c r="H29" s="66">
        <f t="shared" si="0"/>
        <v>0</v>
      </c>
      <c r="I29" s="67"/>
    </row>
    <row r="30" spans="1:9" ht="22.5" x14ac:dyDescent="0.2">
      <c r="A30" s="63" t="s">
        <v>50</v>
      </c>
      <c r="B30" s="77"/>
      <c r="C30" s="77"/>
      <c r="D30" s="64" t="s">
        <v>484</v>
      </c>
      <c r="E30" s="60" t="s">
        <v>107</v>
      </c>
      <c r="F30" s="65">
        <v>46</v>
      </c>
      <c r="G30" s="66"/>
      <c r="H30" s="66">
        <f t="shared" si="0"/>
        <v>0</v>
      </c>
      <c r="I30" s="67"/>
    </row>
    <row r="31" spans="1:9" ht="22.5" x14ac:dyDescent="0.2">
      <c r="A31" s="63" t="s">
        <v>51</v>
      </c>
      <c r="B31" s="77"/>
      <c r="C31" s="77"/>
      <c r="D31" s="64" t="s">
        <v>485</v>
      </c>
      <c r="E31" s="60" t="s">
        <v>107</v>
      </c>
      <c r="F31" s="65">
        <v>67</v>
      </c>
      <c r="G31" s="66"/>
      <c r="H31" s="66">
        <f t="shared" si="0"/>
        <v>0</v>
      </c>
      <c r="I31" s="67"/>
    </row>
    <row r="32" spans="1:9" ht="22.5" x14ac:dyDescent="0.2">
      <c r="A32" s="63" t="s">
        <v>53</v>
      </c>
      <c r="B32" s="77"/>
      <c r="C32" s="77"/>
      <c r="D32" s="64" t="s">
        <v>486</v>
      </c>
      <c r="E32" s="60" t="s">
        <v>107</v>
      </c>
      <c r="F32" s="65">
        <v>103</v>
      </c>
      <c r="G32" s="66"/>
      <c r="H32" s="66">
        <f t="shared" si="0"/>
        <v>0</v>
      </c>
      <c r="I32" s="67"/>
    </row>
    <row r="33" spans="1:9" ht="33.75" x14ac:dyDescent="0.2">
      <c r="A33" s="63" t="s">
        <v>54</v>
      </c>
      <c r="B33" s="77"/>
      <c r="C33" s="77"/>
      <c r="D33" s="64" t="s">
        <v>487</v>
      </c>
      <c r="E33" s="60" t="s">
        <v>88</v>
      </c>
      <c r="F33" s="65">
        <v>3</v>
      </c>
      <c r="G33" s="66"/>
      <c r="H33" s="66">
        <f t="shared" si="0"/>
        <v>0</v>
      </c>
      <c r="I33" s="67"/>
    </row>
    <row r="34" spans="1:9" ht="33.75" x14ac:dyDescent="0.2">
      <c r="A34" s="63" t="s">
        <v>56</v>
      </c>
      <c r="B34" s="77"/>
      <c r="C34" s="77"/>
      <c r="D34" s="64" t="s">
        <v>488</v>
      </c>
      <c r="E34" s="60" t="s">
        <v>88</v>
      </c>
      <c r="F34" s="65">
        <v>16</v>
      </c>
      <c r="G34" s="66"/>
      <c r="H34" s="66">
        <f t="shared" si="0"/>
        <v>0</v>
      </c>
      <c r="I34" s="67"/>
    </row>
    <row r="35" spans="1:9" ht="33.75" x14ac:dyDescent="0.2">
      <c r="A35" s="63" t="s">
        <v>58</v>
      </c>
      <c r="B35" s="77"/>
      <c r="C35" s="77"/>
      <c r="D35" s="64" t="s">
        <v>489</v>
      </c>
      <c r="E35" s="60" t="s">
        <v>88</v>
      </c>
      <c r="F35" s="65">
        <v>21</v>
      </c>
      <c r="G35" s="66"/>
      <c r="H35" s="66">
        <f t="shared" si="0"/>
        <v>0</v>
      </c>
      <c r="I35" s="67"/>
    </row>
    <row r="36" spans="1:9" ht="33.75" x14ac:dyDescent="0.2">
      <c r="A36" s="63" t="s">
        <v>59</v>
      </c>
      <c r="B36" s="77"/>
      <c r="C36" s="77"/>
      <c r="D36" s="64" t="s">
        <v>490</v>
      </c>
      <c r="E36" s="60" t="s">
        <v>88</v>
      </c>
      <c r="F36" s="65">
        <v>25</v>
      </c>
      <c r="G36" s="66"/>
      <c r="H36" s="66">
        <f t="shared" si="0"/>
        <v>0</v>
      </c>
      <c r="I36" s="67"/>
    </row>
    <row r="37" spans="1:9" ht="33.75" x14ac:dyDescent="0.2">
      <c r="A37" s="63" t="s">
        <v>60</v>
      </c>
      <c r="B37" s="77"/>
      <c r="C37" s="77"/>
      <c r="D37" s="64" t="s">
        <v>491</v>
      </c>
      <c r="E37" s="60" t="s">
        <v>88</v>
      </c>
      <c r="F37" s="65">
        <v>26</v>
      </c>
      <c r="G37" s="66"/>
      <c r="H37" s="66">
        <f t="shared" si="0"/>
        <v>0</v>
      </c>
      <c r="I37" s="67"/>
    </row>
    <row r="38" spans="1:9" ht="33.75" x14ac:dyDescent="0.2">
      <c r="A38" s="63" t="s">
        <v>61</v>
      </c>
      <c r="B38" s="77"/>
      <c r="C38" s="77"/>
      <c r="D38" s="64" t="s">
        <v>492</v>
      </c>
      <c r="E38" s="60" t="s">
        <v>88</v>
      </c>
      <c r="F38" s="65">
        <v>25</v>
      </c>
      <c r="G38" s="66"/>
      <c r="H38" s="66">
        <f t="shared" si="0"/>
        <v>0</v>
      </c>
      <c r="I38" s="67"/>
    </row>
    <row r="39" spans="1:9" ht="33.75" x14ac:dyDescent="0.2">
      <c r="A39" s="63" t="s">
        <v>63</v>
      </c>
      <c r="B39" s="77"/>
      <c r="C39" s="77"/>
      <c r="D39" s="64" t="s">
        <v>493</v>
      </c>
      <c r="E39" s="60" t="s">
        <v>88</v>
      </c>
      <c r="F39" s="65">
        <v>5</v>
      </c>
      <c r="G39" s="66"/>
      <c r="H39" s="66">
        <f t="shared" si="0"/>
        <v>0</v>
      </c>
      <c r="I39" s="67"/>
    </row>
    <row r="40" spans="1:9" ht="33.75" x14ac:dyDescent="0.2">
      <c r="A40" s="63" t="s">
        <v>65</v>
      </c>
      <c r="B40" s="77"/>
      <c r="C40" s="77"/>
      <c r="D40" s="64" t="s">
        <v>494</v>
      </c>
      <c r="E40" s="60" t="s">
        <v>88</v>
      </c>
      <c r="F40" s="65">
        <v>17</v>
      </c>
      <c r="G40" s="66"/>
      <c r="H40" s="66">
        <f t="shared" si="0"/>
        <v>0</v>
      </c>
      <c r="I40" s="67"/>
    </row>
    <row r="41" spans="1:9" ht="33.75" x14ac:dyDescent="0.2">
      <c r="A41" s="63" t="s">
        <v>67</v>
      </c>
      <c r="B41" s="77"/>
      <c r="C41" s="77"/>
      <c r="D41" s="64" t="s">
        <v>495</v>
      </c>
      <c r="E41" s="60" t="s">
        <v>88</v>
      </c>
      <c r="F41" s="65">
        <v>3</v>
      </c>
      <c r="G41" s="66"/>
      <c r="H41" s="66">
        <f t="shared" si="0"/>
        <v>0</v>
      </c>
      <c r="I41" s="67"/>
    </row>
    <row r="42" spans="1:9" ht="33.75" x14ac:dyDescent="0.2">
      <c r="A42" s="63" t="s">
        <v>69</v>
      </c>
      <c r="B42" s="77"/>
      <c r="C42" s="77"/>
      <c r="D42" s="64" t="s">
        <v>496</v>
      </c>
      <c r="E42" s="60" t="s">
        <v>88</v>
      </c>
      <c r="F42" s="65">
        <v>2</v>
      </c>
      <c r="G42" s="66"/>
      <c r="H42" s="66">
        <f t="shared" si="0"/>
        <v>0</v>
      </c>
      <c r="I42" s="67"/>
    </row>
    <row r="43" spans="1:9" ht="33.75" x14ac:dyDescent="0.2">
      <c r="A43" s="63" t="s">
        <v>71</v>
      </c>
      <c r="B43" s="77"/>
      <c r="C43" s="77"/>
      <c r="D43" s="64" t="s">
        <v>497</v>
      </c>
      <c r="E43" s="60" t="s">
        <v>88</v>
      </c>
      <c r="F43" s="65">
        <v>1</v>
      </c>
      <c r="G43" s="66"/>
      <c r="H43" s="66">
        <f t="shared" si="0"/>
        <v>0</v>
      </c>
      <c r="I43" s="67"/>
    </row>
    <row r="44" spans="1:9" ht="45" x14ac:dyDescent="0.2">
      <c r="A44" s="63" t="s">
        <v>74</v>
      </c>
      <c r="B44" s="77"/>
      <c r="C44" s="77"/>
      <c r="D44" s="64" t="s">
        <v>498</v>
      </c>
      <c r="E44" s="60" t="s">
        <v>156</v>
      </c>
      <c r="F44" s="65">
        <v>144</v>
      </c>
      <c r="G44" s="66"/>
      <c r="H44" s="66">
        <f t="shared" si="0"/>
        <v>0</v>
      </c>
      <c r="I44" s="67"/>
    </row>
    <row r="45" spans="1:9" ht="33.75" x14ac:dyDescent="0.2">
      <c r="A45" s="63" t="s">
        <v>76</v>
      </c>
      <c r="B45" s="77"/>
      <c r="C45" s="77"/>
      <c r="D45" s="64" t="s">
        <v>499</v>
      </c>
      <c r="E45" s="60" t="s">
        <v>145</v>
      </c>
      <c r="F45" s="65">
        <v>144</v>
      </c>
      <c r="G45" s="66"/>
      <c r="H45" s="66">
        <f t="shared" si="0"/>
        <v>0</v>
      </c>
      <c r="I45" s="67"/>
    </row>
    <row r="46" spans="1:9" ht="22.5" x14ac:dyDescent="0.2">
      <c r="A46" s="63" t="s">
        <v>78</v>
      </c>
      <c r="B46" s="77"/>
      <c r="C46" s="77"/>
      <c r="D46" s="64" t="s">
        <v>500</v>
      </c>
      <c r="E46" s="60" t="s">
        <v>88</v>
      </c>
      <c r="F46" s="65">
        <v>18</v>
      </c>
      <c r="G46" s="66"/>
      <c r="H46" s="66">
        <f t="shared" si="0"/>
        <v>0</v>
      </c>
      <c r="I46" s="67"/>
    </row>
    <row r="47" spans="1:9" ht="22.5" x14ac:dyDescent="0.2">
      <c r="A47" s="63" t="s">
        <v>80</v>
      </c>
      <c r="B47" s="77"/>
      <c r="C47" s="77"/>
      <c r="D47" s="64" t="s">
        <v>501</v>
      </c>
      <c r="E47" s="60" t="s">
        <v>88</v>
      </c>
      <c r="F47" s="65">
        <v>4</v>
      </c>
      <c r="G47" s="66"/>
      <c r="H47" s="66">
        <f t="shared" si="0"/>
        <v>0</v>
      </c>
      <c r="I47" s="67"/>
    </row>
    <row r="48" spans="1:9" ht="33.75" x14ac:dyDescent="0.2">
      <c r="A48" s="63" t="s">
        <v>82</v>
      </c>
      <c r="B48" s="77"/>
      <c r="C48" s="77"/>
      <c r="D48" s="64" t="s">
        <v>502</v>
      </c>
      <c r="E48" s="60" t="s">
        <v>88</v>
      </c>
      <c r="F48" s="65">
        <v>18</v>
      </c>
      <c r="G48" s="66"/>
      <c r="H48" s="66">
        <f t="shared" si="0"/>
        <v>0</v>
      </c>
      <c r="I48" s="67"/>
    </row>
    <row r="49" spans="1:9" ht="33.75" x14ac:dyDescent="0.2">
      <c r="A49" s="63" t="s">
        <v>86</v>
      </c>
      <c r="B49" s="77"/>
      <c r="C49" s="77"/>
      <c r="D49" s="64" t="s">
        <v>503</v>
      </c>
      <c r="E49" s="60" t="s">
        <v>156</v>
      </c>
      <c r="F49" s="65">
        <v>18</v>
      </c>
      <c r="G49" s="66"/>
      <c r="H49" s="66">
        <f t="shared" si="0"/>
        <v>0</v>
      </c>
      <c r="I49" s="67"/>
    </row>
    <row r="50" spans="1:9" x14ac:dyDescent="0.2">
      <c r="A50" s="63" t="s">
        <v>89</v>
      </c>
      <c r="B50" s="78"/>
      <c r="C50" s="78"/>
      <c r="D50" s="64" t="s">
        <v>504</v>
      </c>
      <c r="E50" s="60" t="s">
        <v>156</v>
      </c>
      <c r="F50" s="65">
        <v>144</v>
      </c>
      <c r="G50" s="66"/>
      <c r="H50" s="66">
        <f t="shared" si="0"/>
        <v>0</v>
      </c>
      <c r="I50" s="67"/>
    </row>
    <row r="51" spans="1:9" x14ac:dyDescent="0.2">
      <c r="A51" s="68"/>
      <c r="B51" s="88" t="s">
        <v>505</v>
      </c>
      <c r="C51" s="89"/>
      <c r="D51" s="89"/>
      <c r="E51" s="89"/>
      <c r="F51" s="89"/>
      <c r="G51" s="90"/>
      <c r="H51" s="48">
        <f>SUM(H9:H50)</f>
        <v>0</v>
      </c>
      <c r="I51" s="67"/>
    </row>
    <row r="52" spans="1:9" x14ac:dyDescent="0.2">
      <c r="A52" s="69"/>
      <c r="B52" s="69"/>
      <c r="C52" s="69"/>
      <c r="D52" s="69"/>
      <c r="E52" s="69"/>
      <c r="F52" s="69"/>
      <c r="G52" s="67"/>
      <c r="H52" s="67"/>
      <c r="I52" s="67"/>
    </row>
    <row r="53" spans="1:9" x14ac:dyDescent="0.2">
      <c r="A53" s="69"/>
      <c r="B53" s="69"/>
      <c r="C53" s="69"/>
      <c r="D53" s="69"/>
      <c r="E53" s="69"/>
      <c r="F53" s="69"/>
      <c r="G53" s="67"/>
      <c r="H53" s="67"/>
      <c r="I53" s="67"/>
    </row>
    <row r="54" spans="1:9" x14ac:dyDescent="0.2">
      <c r="A54" s="69"/>
      <c r="B54" s="69"/>
      <c r="C54" s="69"/>
      <c r="D54" s="69"/>
      <c r="E54" s="69"/>
      <c r="F54" s="69"/>
      <c r="G54" s="67"/>
      <c r="H54" s="67"/>
      <c r="I54" s="67"/>
    </row>
  </sheetData>
  <mergeCells count="7">
    <mergeCell ref="B51:G51"/>
    <mergeCell ref="C9:C50"/>
    <mergeCell ref="B9:B50"/>
    <mergeCell ref="G3:H3"/>
    <mergeCell ref="A4:H4"/>
    <mergeCell ref="A5:F5"/>
    <mergeCell ref="A6:H6"/>
  </mergeCells>
  <printOptions horizontalCentered="1"/>
  <pageMargins left="0.8" right="0.8" top="0.4" bottom="0.4" header="0.2" footer="0.2"/>
  <pageSetup paperSize="9" scale="78" firstPageNumber="4294967295" orientation="portrait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zoomScaleNormal="100" workbookViewId="0">
      <selection activeCell="C19" sqref="C19"/>
    </sheetView>
  </sheetViews>
  <sheetFormatPr defaultRowHeight="12.75" x14ac:dyDescent="0.2"/>
  <cols>
    <col min="2" max="2" width="62.42578125" customWidth="1"/>
    <col min="3" max="3" width="24.7109375" customWidth="1"/>
  </cols>
  <sheetData>
    <row r="2" spans="1:4" x14ac:dyDescent="0.2">
      <c r="A2" s="98" t="s">
        <v>419</v>
      </c>
      <c r="B2" s="99"/>
      <c r="C2" s="45" t="s">
        <v>420</v>
      </c>
    </row>
    <row r="4" spans="1:4" ht="51" customHeight="1" x14ac:dyDescent="0.2">
      <c r="A4" s="84" t="s">
        <v>457</v>
      </c>
      <c r="B4" s="84"/>
      <c r="C4" s="84"/>
    </row>
    <row r="6" spans="1:4" ht="18" x14ac:dyDescent="0.2">
      <c r="A6" s="92" t="s">
        <v>423</v>
      </c>
      <c r="B6" s="92"/>
      <c r="C6" s="92"/>
    </row>
    <row r="7" spans="1:4" x14ac:dyDescent="0.2">
      <c r="A7" s="97" t="s">
        <v>10</v>
      </c>
      <c r="B7" s="97"/>
      <c r="C7" s="97"/>
    </row>
    <row r="8" spans="1:4" ht="25.5" x14ac:dyDescent="0.2">
      <c r="A8" s="44" t="s">
        <v>424</v>
      </c>
      <c r="B8" s="44" t="s">
        <v>1</v>
      </c>
      <c r="C8" s="44" t="s">
        <v>425</v>
      </c>
      <c r="D8" s="45"/>
    </row>
    <row r="9" spans="1:4" x14ac:dyDescent="0.2">
      <c r="A9" s="46" t="s">
        <v>4</v>
      </c>
      <c r="B9" s="46" t="s">
        <v>5</v>
      </c>
      <c r="C9" s="46" t="s">
        <v>6</v>
      </c>
      <c r="D9" s="45"/>
    </row>
    <row r="10" spans="1:4" x14ac:dyDescent="0.2">
      <c r="A10" s="46" t="s">
        <v>431</v>
      </c>
      <c r="B10" s="47" t="s">
        <v>447</v>
      </c>
      <c r="C10" s="53">
        <f>' FC - Ogólnobudowlane Przedmiar'!H27</f>
        <v>0</v>
      </c>
      <c r="D10" s="45"/>
    </row>
    <row r="11" spans="1:4" x14ac:dyDescent="0.2">
      <c r="A11" s="46" t="s">
        <v>432</v>
      </c>
      <c r="B11" s="47" t="s">
        <v>448</v>
      </c>
      <c r="C11" s="53">
        <f>' FC - Ogólnobudowlane Przedmiar'!H40</f>
        <v>0</v>
      </c>
      <c r="D11" s="45"/>
    </row>
    <row r="12" spans="1:4" x14ac:dyDescent="0.2">
      <c r="A12" s="46" t="s">
        <v>434</v>
      </c>
      <c r="B12" s="47" t="s">
        <v>449</v>
      </c>
      <c r="C12" s="53">
        <f>' FC - Ogólnobudowlane Przedmiar'!H112</f>
        <v>0</v>
      </c>
      <c r="D12" s="45"/>
    </row>
    <row r="13" spans="1:4" x14ac:dyDescent="0.2">
      <c r="A13" s="46" t="s">
        <v>436</v>
      </c>
      <c r="B13" s="47" t="s">
        <v>450</v>
      </c>
      <c r="C13" s="53">
        <f>' FC - Ogólnobudowlane Przedmiar'!H169</f>
        <v>0</v>
      </c>
      <c r="D13" s="45"/>
    </row>
    <row r="14" spans="1:4" x14ac:dyDescent="0.2">
      <c r="A14" s="46" t="s">
        <v>438</v>
      </c>
      <c r="B14" s="47" t="s">
        <v>451</v>
      </c>
      <c r="C14" s="53">
        <f>' FC - Ogólnobudowlane Przedmiar'!H192</f>
        <v>0</v>
      </c>
      <c r="D14" s="45"/>
    </row>
    <row r="15" spans="1:4" x14ac:dyDescent="0.2">
      <c r="A15" s="46" t="s">
        <v>440</v>
      </c>
      <c r="B15" s="47" t="s">
        <v>452</v>
      </c>
      <c r="C15" s="53">
        <f>' FC - Ogólnobudowlane Przedmiar'!H205</f>
        <v>0</v>
      </c>
      <c r="D15" s="45"/>
    </row>
    <row r="16" spans="1:4" x14ac:dyDescent="0.2">
      <c r="A16" s="46" t="s">
        <v>442</v>
      </c>
      <c r="B16" s="47" t="s">
        <v>453</v>
      </c>
      <c r="C16" s="53">
        <f>' FC - Ogólnobudowlane Przedmiar'!H217</f>
        <v>0</v>
      </c>
      <c r="D16" s="45"/>
    </row>
    <row r="17" spans="1:4" x14ac:dyDescent="0.2">
      <c r="A17" s="46" t="s">
        <v>444</v>
      </c>
      <c r="B17" s="47" t="s">
        <v>454</v>
      </c>
      <c r="C17" s="53">
        <f>' FC - Ogólnobudowlane Przedmiar'!H295</f>
        <v>0</v>
      </c>
      <c r="D17" s="45"/>
    </row>
    <row r="18" spans="1:4" x14ac:dyDescent="0.2">
      <c r="A18" s="46" t="s">
        <v>446</v>
      </c>
      <c r="B18" s="47" t="s">
        <v>455</v>
      </c>
      <c r="C18" s="48">
        <f>' FC - Ogólnobudowlane Przedmiar'!H303</f>
        <v>0</v>
      </c>
      <c r="D18" s="45"/>
    </row>
    <row r="19" spans="1:4" x14ac:dyDescent="0.2">
      <c r="A19" s="46" t="s">
        <v>458</v>
      </c>
      <c r="B19" s="47" t="s">
        <v>460</v>
      </c>
      <c r="C19" s="48">
        <f>' FC - Inst. CO przedmiar'!H51</f>
        <v>0</v>
      </c>
      <c r="D19" s="45"/>
    </row>
    <row r="20" spans="1:4" x14ac:dyDescent="0.2">
      <c r="A20" s="46"/>
      <c r="B20" s="50" t="s">
        <v>426</v>
      </c>
      <c r="C20" s="53">
        <f>SUM(C10:C19)</f>
        <v>0</v>
      </c>
      <c r="D20" s="45"/>
    </row>
    <row r="21" spans="1:4" x14ac:dyDescent="0.2">
      <c r="A21" s="49"/>
      <c r="B21" s="50" t="s">
        <v>427</v>
      </c>
      <c r="C21" s="53">
        <f>C20*0.23</f>
        <v>0</v>
      </c>
      <c r="D21" s="45"/>
    </row>
    <row r="22" spans="1:4" x14ac:dyDescent="0.2">
      <c r="A22" s="51"/>
      <c r="B22" s="52" t="s">
        <v>428</v>
      </c>
      <c r="C22" s="54">
        <f>C20+C21</f>
        <v>0</v>
      </c>
      <c r="D22" s="45"/>
    </row>
    <row r="23" spans="1:4" x14ac:dyDescent="0.2">
      <c r="A23" s="45"/>
      <c r="B23" s="45"/>
      <c r="C23" s="45"/>
      <c r="D23" s="45"/>
    </row>
    <row r="24" spans="1:4" x14ac:dyDescent="0.2">
      <c r="A24" s="45"/>
      <c r="B24" s="45"/>
      <c r="C24" s="45"/>
      <c r="D24" s="45"/>
    </row>
    <row r="25" spans="1:4" x14ac:dyDescent="0.2">
      <c r="A25" s="45"/>
      <c r="B25" s="45"/>
      <c r="C25" s="45"/>
      <c r="D25" s="45"/>
    </row>
  </sheetData>
  <mergeCells count="4">
    <mergeCell ref="A6:C6"/>
    <mergeCell ref="A7:C7"/>
    <mergeCell ref="A4:C4"/>
    <mergeCell ref="A2:B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 FC - Ogólnobudowlane Przedmiar</vt:lpstr>
      <vt:lpstr> FC - Inst. CO przedmiar</vt:lpstr>
      <vt:lpstr>ZZ</vt:lpstr>
      <vt:lpstr>' FC - Inst. CO przedmiar'!Obszar_wydruku</vt:lpstr>
      <vt:lpstr>' FC - Ogólnobudowlane Przedmiar'!Obszar_wydruku</vt:lpstr>
      <vt:lpstr>' FC - Inst. CO przedmiar'!Tytuły_wydruku</vt:lpstr>
      <vt:lpstr>' FC - Ogólnobudowlane Przedmiar'!Tytuły_wydruku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Henryk Barszczewski</dc:creator>
  <cp:lastModifiedBy>Izabela Skorupska</cp:lastModifiedBy>
  <cp:lastPrinted>2017-05-30T05:45:49Z</cp:lastPrinted>
  <dcterms:created xsi:type="dcterms:W3CDTF">2017-05-16T06:05:34Z</dcterms:created>
  <dcterms:modified xsi:type="dcterms:W3CDTF">2017-05-30T12:24:02Z</dcterms:modified>
</cp:coreProperties>
</file>