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8985" windowWidth="11295" windowHeight="5580" activeTab="4"/>
  </bookViews>
  <sheets>
    <sheet name="przybory szkolne I" sheetId="1" r:id="rId1"/>
    <sheet name="przybory 2" sheetId="4" r:id="rId2"/>
    <sheet name="średnia " sheetId="5" r:id="rId3"/>
    <sheet name="ZAł. 2" sheetId="8" r:id="rId4"/>
    <sheet name="ZA.1 Wydz Zam" sheetId="7" r:id="rId5"/>
    <sheet name="średnia , ceny" sheetId="6" r:id="rId6"/>
    <sheet name="przybory 3" sheetId="3" r:id="rId7"/>
  </sheets>
  <definedNames>
    <definedName name="_xlnm.Print_Area" localSheetId="0">'przybory szkolne I'!$B$1:$I$33</definedName>
    <definedName name="_xlnm.Print_Area" localSheetId="4">'ZA.1 Wydz Zam'!$A$1:$P$36</definedName>
  </definedNames>
  <calcPr calcId="145621" fullPrecision="0"/>
</workbook>
</file>

<file path=xl/calcChain.xml><?xml version="1.0" encoding="utf-8"?>
<calcChain xmlns="http://schemas.openxmlformats.org/spreadsheetml/2006/main">
  <c r="O8" i="7" l="1"/>
  <c r="O34" i="7" s="1"/>
  <c r="O9" i="7"/>
  <c r="P9" i="7" s="1"/>
  <c r="O10" i="7"/>
  <c r="P10" i="7" s="1"/>
  <c r="O11" i="7"/>
  <c r="P11" i="7" s="1"/>
  <c r="O12" i="7"/>
  <c r="P12" i="7" s="1"/>
  <c r="O13" i="7"/>
  <c r="P13" i="7" s="1"/>
  <c r="O14" i="7"/>
  <c r="P14" i="7" s="1"/>
  <c r="O15" i="7"/>
  <c r="P15" i="7" s="1"/>
  <c r="O16" i="7"/>
  <c r="P16" i="7" s="1"/>
  <c r="O17" i="7"/>
  <c r="P17" i="7" s="1"/>
  <c r="O18" i="7"/>
  <c r="P18" i="7" s="1"/>
  <c r="O19" i="7"/>
  <c r="P19" i="7" s="1"/>
  <c r="O20" i="7"/>
  <c r="P20" i="7" s="1"/>
  <c r="O21" i="7"/>
  <c r="P21" i="7" s="1"/>
  <c r="O22" i="7"/>
  <c r="P22" i="7" s="1"/>
  <c r="O23" i="7"/>
  <c r="P23" i="7" s="1"/>
  <c r="O24" i="7"/>
  <c r="P24" i="7" s="1"/>
  <c r="O25" i="7"/>
  <c r="P25" i="7" s="1"/>
  <c r="O26" i="7"/>
  <c r="P26" i="7" s="1"/>
  <c r="O27" i="7"/>
  <c r="P27" i="7" s="1"/>
  <c r="O28" i="7"/>
  <c r="P28" i="7" s="1"/>
  <c r="O29" i="7"/>
  <c r="P29" i="7" s="1"/>
  <c r="O30" i="7"/>
  <c r="P30" i="7" s="1"/>
  <c r="O31" i="7"/>
  <c r="P31" i="7" s="1"/>
  <c r="O32" i="7"/>
  <c r="P32" i="7" s="1"/>
  <c r="O33" i="7"/>
  <c r="P33" i="7" s="1"/>
  <c r="O7" i="7"/>
  <c r="P7" i="7" s="1"/>
  <c r="P34" i="7" l="1"/>
  <c r="P8" i="7"/>
  <c r="L33" i="8"/>
  <c r="K33" i="8"/>
  <c r="J33" i="8"/>
  <c r="I33" i="8"/>
  <c r="H33" i="8"/>
  <c r="G33" i="8"/>
  <c r="F33" i="8"/>
  <c r="E33" i="8"/>
  <c r="O32" i="8"/>
  <c r="P32" i="8" s="1"/>
  <c r="M32" i="8"/>
  <c r="O31" i="8"/>
  <c r="P31" i="8" s="1"/>
  <c r="M31" i="8"/>
  <c r="O30" i="8"/>
  <c r="P30" i="8" s="1"/>
  <c r="M30" i="8"/>
  <c r="O29" i="8"/>
  <c r="P29" i="8" s="1"/>
  <c r="M29" i="8"/>
  <c r="O28" i="8"/>
  <c r="P28" i="8" s="1"/>
  <c r="M28" i="8"/>
  <c r="O27" i="8"/>
  <c r="P27" i="8" s="1"/>
  <c r="M27" i="8"/>
  <c r="O26" i="8"/>
  <c r="P26" i="8" s="1"/>
  <c r="M26" i="8"/>
  <c r="O25" i="8"/>
  <c r="P25" i="8" s="1"/>
  <c r="M25" i="8"/>
  <c r="O24" i="8"/>
  <c r="P24" i="8" s="1"/>
  <c r="M24" i="8"/>
  <c r="P23" i="8"/>
  <c r="O23" i="8"/>
  <c r="M23" i="8"/>
  <c r="O22" i="8"/>
  <c r="P22" i="8" s="1"/>
  <c r="M22" i="8"/>
  <c r="O21" i="8"/>
  <c r="P21" i="8" s="1"/>
  <c r="M21" i="8"/>
  <c r="O20" i="8"/>
  <c r="P20" i="8" s="1"/>
  <c r="M20" i="8"/>
  <c r="O19" i="8"/>
  <c r="P19" i="8" s="1"/>
  <c r="M19" i="8"/>
  <c r="P18" i="8"/>
  <c r="O18" i="8"/>
  <c r="M18" i="8"/>
  <c r="O17" i="8"/>
  <c r="P17" i="8" s="1"/>
  <c r="M17" i="8"/>
  <c r="O16" i="8"/>
  <c r="P16" i="8" s="1"/>
  <c r="M16" i="8"/>
  <c r="O15" i="8"/>
  <c r="P15" i="8" s="1"/>
  <c r="M15" i="8"/>
  <c r="O14" i="8"/>
  <c r="P14" i="8" s="1"/>
  <c r="M14" i="8"/>
  <c r="O13" i="8"/>
  <c r="P13" i="8" s="1"/>
  <c r="M13" i="8"/>
  <c r="O12" i="8"/>
  <c r="P12" i="8" s="1"/>
  <c r="M12" i="8"/>
  <c r="O11" i="8"/>
  <c r="P11" i="8" s="1"/>
  <c r="M11" i="8"/>
  <c r="O10" i="8"/>
  <c r="P10" i="8" s="1"/>
  <c r="M10" i="8"/>
  <c r="O9" i="8"/>
  <c r="P9" i="8" s="1"/>
  <c r="M9" i="8"/>
  <c r="O8" i="8"/>
  <c r="P8" i="8" s="1"/>
  <c r="M8" i="8"/>
  <c r="O7" i="8"/>
  <c r="P7" i="8" s="1"/>
  <c r="M7" i="8"/>
  <c r="O6" i="8"/>
  <c r="P6" i="8" s="1"/>
  <c r="M6" i="8"/>
  <c r="L34" i="7"/>
  <c r="K34" i="7"/>
  <c r="J34" i="7"/>
  <c r="I34" i="7"/>
  <c r="H34" i="7"/>
  <c r="G34" i="7"/>
  <c r="E34" i="7"/>
  <c r="M7" i="6"/>
  <c r="M34" i="7" l="1"/>
  <c r="M33" i="8"/>
  <c r="M36" i="8" s="1"/>
  <c r="P33" i="8"/>
  <c r="O33" i="8"/>
  <c r="M37" i="7"/>
  <c r="I7" i="5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L34" i="6"/>
  <c r="K34" i="6"/>
  <c r="I34" i="6"/>
  <c r="H34" i="6"/>
  <c r="F34" i="6"/>
  <c r="E34" i="6"/>
  <c r="G34" i="6"/>
  <c r="M34" i="6" l="1"/>
  <c r="M37" i="6" s="1"/>
  <c r="J34" i="6"/>
  <c r="N34" i="6" s="1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H34" i="5"/>
  <c r="F34" i="3"/>
  <c r="F34" i="4"/>
  <c r="F34" i="5"/>
  <c r="F34" i="1"/>
  <c r="E34" i="5"/>
  <c r="G34" i="5"/>
  <c r="I8" i="1"/>
  <c r="I24" i="1"/>
  <c r="I32" i="1"/>
  <c r="G8" i="1"/>
  <c r="G9" i="1"/>
  <c r="I9" i="1" s="1"/>
  <c r="G10" i="1"/>
  <c r="I10" i="1" s="1"/>
  <c r="G11" i="1"/>
  <c r="I11" i="1" s="1"/>
  <c r="G12" i="1"/>
  <c r="I12" i="1" s="1"/>
  <c r="G13" i="1"/>
  <c r="I13" i="1" s="1"/>
  <c r="G14" i="1"/>
  <c r="I14" i="1" s="1"/>
  <c r="G15" i="1"/>
  <c r="I15" i="1" s="1"/>
  <c r="G16" i="1"/>
  <c r="I16" i="1" s="1"/>
  <c r="G17" i="1"/>
  <c r="I17" i="1" s="1"/>
  <c r="G18" i="1"/>
  <c r="I18" i="1" s="1"/>
  <c r="G19" i="1"/>
  <c r="I19" i="1" s="1"/>
  <c r="G20" i="1"/>
  <c r="I20" i="1" s="1"/>
  <c r="G21" i="1"/>
  <c r="I21" i="1" s="1"/>
  <c r="G22" i="1"/>
  <c r="I22" i="1" s="1"/>
  <c r="G23" i="1"/>
  <c r="I23" i="1" s="1"/>
  <c r="G24" i="1"/>
  <c r="G25" i="1"/>
  <c r="I25" i="1" s="1"/>
  <c r="G26" i="1"/>
  <c r="I26" i="1" s="1"/>
  <c r="G27" i="1"/>
  <c r="I27" i="1" s="1"/>
  <c r="G28" i="1"/>
  <c r="I28" i="1" s="1"/>
  <c r="G29" i="1"/>
  <c r="I29" i="1" s="1"/>
  <c r="G30" i="1"/>
  <c r="I30" i="1" s="1"/>
  <c r="G31" i="1"/>
  <c r="I31" i="1" s="1"/>
  <c r="G32" i="1"/>
  <c r="G33" i="1"/>
  <c r="I33" i="1" s="1"/>
  <c r="G7" i="1"/>
  <c r="I7" i="1" s="1"/>
  <c r="I34" i="5" l="1"/>
  <c r="E34" i="3"/>
  <c r="G33" i="3"/>
  <c r="I33" i="3" s="1"/>
  <c r="G32" i="3"/>
  <c r="I32" i="3" s="1"/>
  <c r="G31" i="3"/>
  <c r="I31" i="3" s="1"/>
  <c r="G30" i="3"/>
  <c r="I30" i="3" s="1"/>
  <c r="G29" i="3"/>
  <c r="I29" i="3" s="1"/>
  <c r="G28" i="3"/>
  <c r="I28" i="3" s="1"/>
  <c r="G27" i="3"/>
  <c r="I27" i="3" s="1"/>
  <c r="G26" i="3"/>
  <c r="I26" i="3" s="1"/>
  <c r="G25" i="3"/>
  <c r="I25" i="3" s="1"/>
  <c r="G24" i="3"/>
  <c r="I24" i="3" s="1"/>
  <c r="G23" i="3"/>
  <c r="I23" i="3" s="1"/>
  <c r="G22" i="3"/>
  <c r="I22" i="3" s="1"/>
  <c r="G21" i="3"/>
  <c r="I21" i="3" s="1"/>
  <c r="G20" i="3"/>
  <c r="I20" i="3" s="1"/>
  <c r="G19" i="3"/>
  <c r="I19" i="3" s="1"/>
  <c r="G18" i="3"/>
  <c r="I18" i="3" s="1"/>
  <c r="G17" i="3"/>
  <c r="I17" i="3" s="1"/>
  <c r="G16" i="3"/>
  <c r="I16" i="3" s="1"/>
  <c r="G15" i="3"/>
  <c r="I15" i="3" s="1"/>
  <c r="G14" i="3"/>
  <c r="I14" i="3" s="1"/>
  <c r="G13" i="3"/>
  <c r="I13" i="3" s="1"/>
  <c r="G12" i="3"/>
  <c r="I12" i="3" s="1"/>
  <c r="G11" i="3"/>
  <c r="I11" i="3" s="1"/>
  <c r="G10" i="3"/>
  <c r="I10" i="3" s="1"/>
  <c r="G9" i="3"/>
  <c r="I9" i="3" s="1"/>
  <c r="G8" i="3"/>
  <c r="I8" i="3" s="1"/>
  <c r="G7" i="3"/>
  <c r="I7" i="3" s="1"/>
  <c r="G8" i="4"/>
  <c r="I8" i="4" s="1"/>
  <c r="G9" i="4"/>
  <c r="I9" i="4" s="1"/>
  <c r="G10" i="4"/>
  <c r="I10" i="4" s="1"/>
  <c r="G11" i="4"/>
  <c r="I11" i="4" s="1"/>
  <c r="G12" i="4"/>
  <c r="I12" i="4" s="1"/>
  <c r="G13" i="4"/>
  <c r="I13" i="4" s="1"/>
  <c r="G14" i="4"/>
  <c r="I14" i="4" s="1"/>
  <c r="G15" i="4"/>
  <c r="I15" i="4" s="1"/>
  <c r="G16" i="4"/>
  <c r="I16" i="4" s="1"/>
  <c r="G17" i="4"/>
  <c r="I17" i="4" s="1"/>
  <c r="G18" i="4"/>
  <c r="I18" i="4" s="1"/>
  <c r="G19" i="4"/>
  <c r="I19" i="4" s="1"/>
  <c r="G20" i="4"/>
  <c r="I20" i="4" s="1"/>
  <c r="G21" i="4"/>
  <c r="I21" i="4" s="1"/>
  <c r="G22" i="4"/>
  <c r="I22" i="4" s="1"/>
  <c r="G23" i="4"/>
  <c r="I23" i="4" s="1"/>
  <c r="G24" i="4"/>
  <c r="I24" i="4" s="1"/>
  <c r="G25" i="4"/>
  <c r="I25" i="4" s="1"/>
  <c r="G26" i="4"/>
  <c r="I26" i="4" s="1"/>
  <c r="G27" i="4"/>
  <c r="I27" i="4" s="1"/>
  <c r="G28" i="4"/>
  <c r="I28" i="4" s="1"/>
  <c r="G29" i="4"/>
  <c r="I29" i="4" s="1"/>
  <c r="G30" i="4"/>
  <c r="I30" i="4" s="1"/>
  <c r="G31" i="4"/>
  <c r="I31" i="4" s="1"/>
  <c r="G32" i="4"/>
  <c r="I32" i="4" s="1"/>
  <c r="G33" i="4"/>
  <c r="I33" i="4" s="1"/>
  <c r="E34" i="4"/>
  <c r="G7" i="4"/>
  <c r="I7" i="4" s="1"/>
  <c r="G34" i="1"/>
  <c r="E34" i="1"/>
  <c r="I34" i="3" l="1"/>
  <c r="I34" i="4"/>
  <c r="G34" i="3"/>
  <c r="G34" i="4"/>
  <c r="I34" i="1"/>
</calcChain>
</file>

<file path=xl/sharedStrings.xml><?xml version="1.0" encoding="utf-8"?>
<sst xmlns="http://schemas.openxmlformats.org/spreadsheetml/2006/main" count="504" uniqueCount="71">
  <si>
    <t>Lp.</t>
  </si>
  <si>
    <t>ilość egz.</t>
  </si>
  <si>
    <t>Zeszyt w kratkę 16 kartkowy w miękkiej oprawie.</t>
  </si>
  <si>
    <t>szt.</t>
  </si>
  <si>
    <t>op.</t>
  </si>
  <si>
    <t>Blok techniczny biały A4 - 10 kart.</t>
  </si>
  <si>
    <t>Blok techniczny biały A3 - 10 kart.</t>
  </si>
  <si>
    <t>Blok techniczny kolorowy A4 - 10 kart.</t>
  </si>
  <si>
    <t xml:space="preserve">cena netto </t>
  </si>
  <si>
    <t xml:space="preserve">Opis przedmiotu zamówienia </t>
  </si>
  <si>
    <t xml:space="preserve">jednostka  miary </t>
  </si>
  <si>
    <t>Zeszyt w dwie linie z czerwoną liniaturą  16 kartkowy w miękkiej oprawie.</t>
  </si>
  <si>
    <t>Plastelina 12 kolorów</t>
  </si>
  <si>
    <t>Długopisy z niebieskim wkładem w plastikowej oprawie</t>
  </si>
  <si>
    <t>Komplet geometryczny (4 elementy) linijka 15 cm, 2 ekiereki 11 cm, 7 cm,  oraz kątomierz</t>
  </si>
  <si>
    <t>Nożyczki szkolne długość ostrza metalowego 13 cm.</t>
  </si>
  <si>
    <t>Papier  ksero A4, gramatura 80 g/m2, biały, ryza (500 kartek)</t>
  </si>
  <si>
    <t>Gumka z miękkiego tworzywa, do ścierania ołówków i kredek</t>
  </si>
  <si>
    <t xml:space="preserve"> </t>
  </si>
  <si>
    <t>Ołówki   wykonane z żywicy syntetycznej, twardość  HB, bez gumki</t>
  </si>
  <si>
    <t>Wycinanki samoprzylepne A5 - 8 kart.</t>
  </si>
  <si>
    <t>Flamastry 6 kolorów</t>
  </si>
  <si>
    <t>Zeszyt papierów hologramowych B.</t>
  </si>
  <si>
    <t>Kredki świecowe 12 kolorów,  miękko rysujące, wyrób polski</t>
  </si>
  <si>
    <t xml:space="preserve">Kredki drewniane grube 12 kolorów, wyrób polski </t>
  </si>
  <si>
    <t>klej biurowy w sztyfcie 8 g</t>
  </si>
  <si>
    <t>tasma bezbarwna 24 mm</t>
  </si>
  <si>
    <t>Klej Wikol 45 ml</t>
  </si>
  <si>
    <t>Temperówka 2-otworowa</t>
  </si>
  <si>
    <t>Filc dekoracyjny 20x30 1,5mm zestaw 10k</t>
  </si>
  <si>
    <t>Teczka z gumką kolor np. zielony</t>
  </si>
  <si>
    <t>Farby plakatowe 12 kolorów</t>
  </si>
  <si>
    <t>Pisaki artystyczne do ceramiki 6 kol.</t>
  </si>
  <si>
    <t>Zeszyt w jedną linię 32 kartkowy w miękkiej oprawie</t>
  </si>
  <si>
    <t xml:space="preserve"> Program integracji społeczności romskiej w Polsce na lata 2014 - 2015 </t>
  </si>
  <si>
    <t xml:space="preserve"> Parafialnej Podstawowej SzkoŁy Polsko Romskiej z Oddziałmi Integracyjnymi w Suwałkach </t>
  </si>
  <si>
    <t xml:space="preserve">Nazwa zadania: zakup podręczników i przyborów szkolnych dla uczniów romskich </t>
  </si>
  <si>
    <t xml:space="preserve">Szacunek cenowy </t>
  </si>
  <si>
    <t xml:space="preserve">wartość netto  </t>
  </si>
  <si>
    <t xml:space="preserve">razem </t>
  </si>
  <si>
    <t>stawka  VAT</t>
  </si>
  <si>
    <t>wartość  brutto</t>
  </si>
  <si>
    <t>wartość netto</t>
  </si>
  <si>
    <t>wartość brutto</t>
  </si>
  <si>
    <t>podatek  VAT</t>
  </si>
  <si>
    <t>podatek VAT</t>
  </si>
  <si>
    <t xml:space="preserve">cena netto średnia </t>
  </si>
  <si>
    <t xml:space="preserve">I </t>
  </si>
  <si>
    <t>II</t>
  </si>
  <si>
    <t>III</t>
  </si>
  <si>
    <t xml:space="preserve">Dostawca 1 </t>
  </si>
  <si>
    <t>Dostawca 2</t>
  </si>
  <si>
    <t xml:space="preserve">Dostawca 3 </t>
  </si>
  <si>
    <t>I I</t>
  </si>
  <si>
    <t xml:space="preserve">średnia netto </t>
  </si>
  <si>
    <t xml:space="preserve">średnia brutto </t>
  </si>
  <si>
    <t>klej do pistoletu na gorąco - laska długość 30cm, średnica 1,1cm</t>
  </si>
  <si>
    <t xml:space="preserve">wartość netto </t>
  </si>
  <si>
    <t>wartośc brutto</t>
  </si>
  <si>
    <t>Stawka VAT</t>
  </si>
  <si>
    <t xml:space="preserve"> Program integracji społeczności romskiej w Polsce na lata 2014 - 2020 </t>
  </si>
  <si>
    <t xml:space="preserve"> Parafialnej Podstawowej Szkoły Polsko -  Romskiej z Oddziałmi Integracyjnymi w Suwałkach </t>
  </si>
  <si>
    <t xml:space="preserve">Załącznik nr 1 </t>
  </si>
  <si>
    <t>Taśma bezbarwna 24 mm</t>
  </si>
  <si>
    <t>Klej biurowy w sztyfcie 8 g</t>
  </si>
  <si>
    <t>Filc dekoracyjny 20x30 1,5 mm zestaw 10k</t>
  </si>
  <si>
    <t xml:space="preserve">Załacznik nr 1 </t>
  </si>
  <si>
    <t>Formularz cenowy</t>
  </si>
  <si>
    <t>stawka VAT</t>
  </si>
  <si>
    <t xml:space="preserve">ZP.271.095.2016                                                                                                                                                                                                   Załącznik nr 2 </t>
  </si>
  <si>
    <t>Zakup przyborów szkolnych dla uczniów romskich Parafialnej Podstawowej Szkoły Polsko - Romskiej z Oddziałami Integracyjnymi w Suwałkach” w ramach Programu integracji społeczności romskiej w Polsce na lata 2014-2020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</si>
</sst>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0"/>
    <numFmt numFmtId="165" formatCode="0.00000"/>
    <numFmt numFmtId="166" formatCode="#,##0.00\ &quot;zł&quot;"/>
  </numFmts>
  <fonts count="8" x14ac:knownFonts="1">
    <font>
      <sz val="11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8"/>
      <name val="Calibri"/>
      <family val="2"/>
      <charset val="238"/>
    </font>
    <font>
      <sz val="10"/>
      <color indexed="8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indexed="8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0" xfId="0" applyFont="1" applyAlignment="1"/>
    <xf numFmtId="0" fontId="3" fillId="0" borderId="0" xfId="0" applyFont="1" applyAlignment="1"/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vertical="top" wrapText="1" shrinkToFit="1"/>
    </xf>
    <xf numFmtId="0" fontId="5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 shrinkToFit="1"/>
    </xf>
    <xf numFmtId="4" fontId="2" fillId="2" borderId="1" xfId="0" applyNumberFormat="1" applyFont="1" applyFill="1" applyBorder="1"/>
    <xf numFmtId="0" fontId="1" fillId="0" borderId="0" xfId="0" applyFont="1"/>
    <xf numFmtId="0" fontId="1" fillId="0" borderId="1" xfId="0" applyFont="1" applyBorder="1" applyAlignment="1">
      <alignment wrapText="1" shrinkToFi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6" fillId="0" borderId="3" xfId="0" applyFont="1" applyBorder="1"/>
    <xf numFmtId="0" fontId="6" fillId="0" borderId="1" xfId="0" applyFont="1" applyBorder="1"/>
    <xf numFmtId="0" fontId="1" fillId="3" borderId="1" xfId="0" applyFont="1" applyFill="1" applyBorder="1"/>
    <xf numFmtId="0" fontId="2" fillId="3" borderId="1" xfId="0" applyFont="1" applyFill="1" applyBorder="1"/>
    <xf numFmtId="0" fontId="3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0" fontId="1" fillId="0" borderId="3" xfId="0" applyFont="1" applyBorder="1"/>
    <xf numFmtId="0" fontId="1" fillId="0" borderId="0" xfId="0" applyFont="1" applyAlignment="1">
      <alignment horizontal="left"/>
    </xf>
    <xf numFmtId="2" fontId="5" fillId="2" borderId="1" xfId="0" applyNumberFormat="1" applyFont="1" applyFill="1" applyBorder="1" applyAlignment="1">
      <alignment vertical="top" wrapText="1"/>
    </xf>
    <xf numFmtId="2" fontId="1" fillId="0" borderId="1" xfId="0" applyNumberFormat="1" applyFont="1" applyBorder="1"/>
    <xf numFmtId="2" fontId="1" fillId="0" borderId="1" xfId="0" applyNumberFormat="1" applyFont="1" applyFill="1" applyBorder="1"/>
    <xf numFmtId="2" fontId="1" fillId="3" borderId="1" xfId="0" applyNumberFormat="1" applyFont="1" applyFill="1" applyBorder="1"/>
    <xf numFmtId="2" fontId="5" fillId="4" borderId="1" xfId="0" applyNumberFormat="1" applyFont="1" applyFill="1" applyBorder="1" applyAlignment="1">
      <alignment vertical="top" wrapText="1"/>
    </xf>
    <xf numFmtId="2" fontId="1" fillId="4" borderId="1" xfId="0" applyNumberFormat="1" applyFont="1" applyFill="1" applyBorder="1"/>
    <xf numFmtId="0" fontId="3" fillId="0" borderId="1" xfId="0" applyFont="1" applyBorder="1"/>
    <xf numFmtId="0" fontId="3" fillId="0" borderId="4" xfId="0" applyFont="1" applyBorder="1"/>
    <xf numFmtId="2" fontId="3" fillId="4" borderId="1" xfId="0" applyNumberFormat="1" applyFont="1" applyFill="1" applyBorder="1"/>
    <xf numFmtId="4" fontId="3" fillId="0" borderId="5" xfId="0" applyNumberFormat="1" applyFont="1" applyBorder="1"/>
    <xf numFmtId="2" fontId="5" fillId="0" borderId="1" xfId="0" applyNumberFormat="1" applyFont="1" applyFill="1" applyBorder="1" applyAlignment="1">
      <alignment vertical="top" wrapText="1"/>
    </xf>
    <xf numFmtId="4" fontId="2" fillId="0" borderId="1" xfId="0" applyNumberFormat="1" applyFont="1" applyFill="1" applyBorder="1"/>
    <xf numFmtId="4" fontId="3" fillId="0" borderId="5" xfId="0" applyNumberFormat="1" applyFont="1" applyFill="1" applyBorder="1"/>
    <xf numFmtId="0" fontId="5" fillId="0" borderId="1" xfId="0" applyFont="1" applyBorder="1" applyAlignment="1">
      <alignment vertical="top" wrapText="1"/>
    </xf>
    <xf numFmtId="0" fontId="2" fillId="0" borderId="0" xfId="0" applyFont="1" applyBorder="1"/>
    <xf numFmtId="4" fontId="2" fillId="0" borderId="1" xfId="0" applyNumberFormat="1" applyFont="1" applyBorder="1"/>
    <xf numFmtId="4" fontId="3" fillId="0" borderId="1" xfId="0" applyNumberFormat="1" applyFont="1" applyBorder="1"/>
    <xf numFmtId="4" fontId="5" fillId="0" borderId="1" xfId="0" applyNumberFormat="1" applyFont="1" applyBorder="1" applyAlignment="1">
      <alignment vertical="top" wrapText="1"/>
    </xf>
    <xf numFmtId="2" fontId="3" fillId="4" borderId="5" xfId="0" applyNumberFormat="1" applyFont="1" applyFill="1" applyBorder="1"/>
    <xf numFmtId="0" fontId="2" fillId="5" borderId="0" xfId="0" applyFont="1" applyFill="1"/>
    <xf numFmtId="2" fontId="5" fillId="2" borderId="6" xfId="0" applyNumberFormat="1" applyFont="1" applyFill="1" applyBorder="1" applyAlignment="1">
      <alignment vertical="top" wrapText="1"/>
    </xf>
    <xf numFmtId="4" fontId="3" fillId="5" borderId="4" xfId="0" applyNumberFormat="1" applyFont="1" applyFill="1" applyBorder="1"/>
    <xf numFmtId="0" fontId="5" fillId="6" borderId="1" xfId="0" applyFont="1" applyFill="1" applyBorder="1" applyAlignment="1">
      <alignment wrapText="1"/>
    </xf>
    <xf numFmtId="0" fontId="5" fillId="7" borderId="1" xfId="0" applyFont="1" applyFill="1" applyBorder="1" applyAlignment="1">
      <alignment wrapText="1"/>
    </xf>
    <xf numFmtId="0" fontId="2" fillId="7" borderId="1" xfId="0" applyFont="1" applyFill="1" applyBorder="1"/>
    <xf numFmtId="164" fontId="2" fillId="6" borderId="1" xfId="0" applyNumberFormat="1" applyFont="1" applyFill="1" applyBorder="1"/>
    <xf numFmtId="165" fontId="1" fillId="0" borderId="0" xfId="0" applyNumberFormat="1" applyFont="1"/>
    <xf numFmtId="165" fontId="1" fillId="4" borderId="1" xfId="0" applyNumberFormat="1" applyFont="1" applyFill="1" applyBorder="1"/>
    <xf numFmtId="4" fontId="3" fillId="6" borderId="1" xfId="0" applyNumberFormat="1" applyFont="1" applyFill="1" applyBorder="1"/>
    <xf numFmtId="0" fontId="5" fillId="8" borderId="1" xfId="0" applyFont="1" applyFill="1" applyBorder="1" applyAlignment="1">
      <alignment wrapText="1"/>
    </xf>
    <xf numFmtId="2" fontId="1" fillId="8" borderId="1" xfId="0" applyNumberFormat="1" applyFont="1" applyFill="1" applyBorder="1"/>
    <xf numFmtId="0" fontId="3" fillId="8" borderId="4" xfId="0" applyFont="1" applyFill="1" applyBorder="1"/>
    <xf numFmtId="2" fontId="5" fillId="8" borderId="1" xfId="0" applyNumberFormat="1" applyFont="1" applyFill="1" applyBorder="1" applyAlignment="1">
      <alignment vertical="top" wrapText="1"/>
    </xf>
    <xf numFmtId="4" fontId="2" fillId="8" borderId="1" xfId="0" applyNumberFormat="1" applyFont="1" applyFill="1" applyBorder="1"/>
    <xf numFmtId="4" fontId="3" fillId="8" borderId="5" xfId="0" applyNumberFormat="1" applyFont="1" applyFill="1" applyBorder="1"/>
    <xf numFmtId="2" fontId="1" fillId="9" borderId="1" xfId="0" applyNumberFormat="1" applyFont="1" applyFill="1" applyBorder="1"/>
    <xf numFmtId="2" fontId="1" fillId="10" borderId="1" xfId="0" applyNumberFormat="1" applyFont="1" applyFill="1" applyBorder="1"/>
    <xf numFmtId="4" fontId="3" fillId="0" borderId="4" xfId="0" applyNumberFormat="1" applyFont="1" applyBorder="1"/>
    <xf numFmtId="0" fontId="2" fillId="5" borderId="7" xfId="0" applyFont="1" applyFill="1" applyBorder="1"/>
    <xf numFmtId="0" fontId="2" fillId="5" borderId="8" xfId="0" applyFont="1" applyFill="1" applyBorder="1"/>
    <xf numFmtId="0" fontId="1" fillId="5" borderId="8" xfId="0" applyFont="1" applyFill="1" applyBorder="1"/>
    <xf numFmtId="4" fontId="2" fillId="6" borderId="1" xfId="0" applyNumberFormat="1" applyFont="1" applyFill="1" applyBorder="1"/>
    <xf numFmtId="0" fontId="5" fillId="0" borderId="1" xfId="0" applyFont="1" applyBorder="1"/>
    <xf numFmtId="4" fontId="2" fillId="7" borderId="1" xfId="0" applyNumberFormat="1" applyFont="1" applyFill="1" applyBorder="1"/>
    <xf numFmtId="4" fontId="5" fillId="0" borderId="1" xfId="0" applyNumberFormat="1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4" fontId="3" fillId="0" borderId="1" xfId="0" applyNumberFormat="1" applyFont="1" applyFill="1" applyBorder="1"/>
    <xf numFmtId="4" fontId="3" fillId="11" borderId="1" xfId="0" applyNumberFormat="1" applyFont="1" applyFill="1" applyBorder="1"/>
    <xf numFmtId="0" fontId="1" fillId="0" borderId="2" xfId="0" applyFont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166" fontId="5" fillId="0" borderId="1" xfId="0" applyNumberFormat="1" applyFont="1" applyBorder="1"/>
    <xf numFmtId="165" fontId="5" fillId="4" borderId="1" xfId="0" applyNumberFormat="1" applyFont="1" applyFill="1" applyBorder="1"/>
    <xf numFmtId="2" fontId="5" fillId="4" borderId="1" xfId="0" applyNumberFormat="1" applyFont="1" applyFill="1" applyBorder="1"/>
    <xf numFmtId="4" fontId="5" fillId="2" borderId="1" xfId="0" applyNumberFormat="1" applyFont="1" applyFill="1" applyBorder="1"/>
    <xf numFmtId="0" fontId="5" fillId="5" borderId="7" xfId="0" applyFont="1" applyFill="1" applyBorder="1"/>
    <xf numFmtId="0" fontId="5" fillId="5" borderId="0" xfId="0" applyFont="1" applyFill="1"/>
    <xf numFmtId="4" fontId="5" fillId="6" borderId="1" xfId="0" applyNumberFormat="1" applyFont="1" applyFill="1" applyBorder="1"/>
    <xf numFmtId="4" fontId="5" fillId="0" borderId="1" xfId="0" applyNumberFormat="1" applyFont="1" applyFill="1" applyBorder="1"/>
    <xf numFmtId="166" fontId="5" fillId="0" borderId="1" xfId="0" applyNumberFormat="1" applyFont="1" applyFill="1" applyBorder="1"/>
    <xf numFmtId="0" fontId="5" fillId="5" borderId="8" xfId="0" applyFont="1" applyFill="1" applyBorder="1"/>
    <xf numFmtId="0" fontId="5" fillId="3" borderId="1" xfId="0" applyFont="1" applyFill="1" applyBorder="1"/>
    <xf numFmtId="166" fontId="5" fillId="3" borderId="1" xfId="0" applyNumberFormat="1" applyFont="1" applyFill="1" applyBorder="1"/>
    <xf numFmtId="166" fontId="7" fillId="0" borderId="4" xfId="0" applyNumberFormat="1" applyFont="1" applyBorder="1"/>
    <xf numFmtId="2" fontId="7" fillId="4" borderId="1" xfId="0" applyNumberFormat="1" applyFont="1" applyFill="1" applyBorder="1"/>
    <xf numFmtId="4" fontId="7" fillId="0" borderId="5" xfId="0" applyNumberFormat="1" applyFont="1" applyBorder="1"/>
    <xf numFmtId="4" fontId="7" fillId="0" borderId="1" xfId="0" applyNumberFormat="1" applyFont="1" applyBorder="1"/>
    <xf numFmtId="4" fontId="7" fillId="5" borderId="4" xfId="0" applyNumberFormat="1" applyFont="1" applyFill="1" applyBorder="1"/>
    <xf numFmtId="4" fontId="7" fillId="6" borderId="1" xfId="0" applyNumberFormat="1" applyFont="1" applyFill="1" applyBorder="1"/>
    <xf numFmtId="4" fontId="7" fillId="0" borderId="1" xfId="0" applyNumberFormat="1" applyFont="1" applyFill="1" applyBorder="1"/>
    <xf numFmtId="166" fontId="7" fillId="0" borderId="1" xfId="0" applyNumberFormat="1" applyFont="1" applyFill="1" applyBorder="1"/>
    <xf numFmtId="0" fontId="7" fillId="0" borderId="5" xfId="0" applyFont="1" applyBorder="1"/>
    <xf numFmtId="0" fontId="7" fillId="0" borderId="1" xfId="0" applyFont="1" applyBorder="1"/>
    <xf numFmtId="0" fontId="5" fillId="0" borderId="1" xfId="0" applyFont="1" applyBorder="1" applyAlignment="1">
      <alignment vertical="center" wrapText="1" shrinkToFit="1"/>
    </xf>
    <xf numFmtId="0" fontId="5" fillId="0" borderId="1" xfId="0" applyFont="1" applyBorder="1" applyAlignment="1">
      <alignment vertical="center" wrapText="1"/>
    </xf>
    <xf numFmtId="2" fontId="5" fillId="4" borderId="1" xfId="0" applyNumberFormat="1" applyFont="1" applyFill="1" applyBorder="1" applyAlignment="1">
      <alignment vertical="center" wrapText="1"/>
    </xf>
    <xf numFmtId="2" fontId="5" fillId="2" borderId="1" xfId="0" applyNumberFormat="1" applyFont="1" applyFill="1" applyBorder="1" applyAlignment="1">
      <alignment vertical="center" wrapText="1"/>
    </xf>
    <xf numFmtId="2" fontId="5" fillId="2" borderId="6" xfId="0" applyNumberFormat="1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166" fontId="5" fillId="0" borderId="1" xfId="0" applyNumberFormat="1" applyFont="1" applyBorder="1" applyAlignment="1">
      <alignment vertical="center"/>
    </xf>
    <xf numFmtId="165" fontId="5" fillId="4" borderId="1" xfId="0" applyNumberFormat="1" applyFont="1" applyFill="1" applyBorder="1" applyAlignment="1">
      <alignment vertical="center"/>
    </xf>
    <xf numFmtId="2" fontId="5" fillId="4" borderId="1" xfId="0" applyNumberFormat="1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5" fillId="5" borderId="8" xfId="0" applyFont="1" applyFill="1" applyBorder="1" applyAlignment="1">
      <alignment vertical="center"/>
    </xf>
    <xf numFmtId="0" fontId="5" fillId="5" borderId="0" xfId="0" applyFont="1" applyFill="1" applyAlignment="1">
      <alignment vertical="center"/>
    </xf>
    <xf numFmtId="4" fontId="5" fillId="6" borderId="1" xfId="0" applyNumberFormat="1" applyFont="1" applyFill="1" applyBorder="1" applyAlignment="1">
      <alignment vertical="center"/>
    </xf>
    <xf numFmtId="4" fontId="5" fillId="0" borderId="1" xfId="0" applyNumberFormat="1" applyFont="1" applyFill="1" applyBorder="1" applyAlignment="1">
      <alignment vertical="center"/>
    </xf>
    <xf numFmtId="166" fontId="5" fillId="0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1"/>
  <sheetViews>
    <sheetView topLeftCell="B15" workbookViewId="0">
      <pane xSplit="1" topLeftCell="C1" activePane="topRight" state="frozen"/>
      <selection activeCell="B46" sqref="B46"/>
      <selection pane="topRight" activeCell="B1" sqref="B1:I41"/>
    </sheetView>
  </sheetViews>
  <sheetFormatPr defaultRowHeight="15" x14ac:dyDescent="0.2"/>
  <cols>
    <col min="1" max="1" width="4.28515625" style="1" customWidth="1"/>
    <col min="2" max="2" width="5.5703125" style="1" customWidth="1"/>
    <col min="3" max="3" width="81.5703125" style="1" customWidth="1"/>
    <col min="4" max="4" width="7.7109375" style="1" customWidth="1"/>
    <col min="5" max="5" width="7.5703125" style="1" customWidth="1"/>
    <col min="6" max="6" width="8" style="1" customWidth="1"/>
    <col min="7" max="8" width="12" style="1" customWidth="1"/>
    <col min="9" max="9" width="12.7109375" style="1" customWidth="1"/>
    <col min="10" max="16384" width="9.140625" style="1"/>
  </cols>
  <sheetData>
    <row r="1" spans="2:9" ht="15.75" customHeight="1" x14ac:dyDescent="0.2">
      <c r="C1" s="11"/>
      <c r="I1" s="4"/>
    </row>
    <row r="2" spans="2:9" ht="15.75" x14ac:dyDescent="0.25">
      <c r="B2" s="5"/>
      <c r="C2" s="19" t="s">
        <v>37</v>
      </c>
      <c r="D2" s="5"/>
      <c r="E2" s="5"/>
      <c r="F2" s="5"/>
      <c r="G2" s="5"/>
      <c r="H2" s="5"/>
      <c r="I2" s="5"/>
    </row>
    <row r="3" spans="2:9" ht="15.75" x14ac:dyDescent="0.25">
      <c r="B3" s="5"/>
      <c r="C3" s="20" t="s">
        <v>34</v>
      </c>
      <c r="D3" s="5"/>
      <c r="E3" s="5"/>
      <c r="F3" s="5"/>
      <c r="G3" s="5"/>
      <c r="H3" s="5"/>
      <c r="I3" s="5"/>
    </row>
    <row r="4" spans="2:9" ht="15.75" x14ac:dyDescent="0.25">
      <c r="B4" s="5"/>
      <c r="C4" s="22" t="s">
        <v>36</v>
      </c>
      <c r="D4" s="5"/>
      <c r="E4" s="5"/>
      <c r="F4" s="5"/>
      <c r="G4" s="5"/>
      <c r="H4" s="5" t="s">
        <v>50</v>
      </c>
      <c r="I4" s="5"/>
    </row>
    <row r="5" spans="2:9" x14ac:dyDescent="0.2">
      <c r="C5" s="71" t="s">
        <v>35</v>
      </c>
      <c r="D5" s="71"/>
      <c r="E5" s="71"/>
      <c r="F5" s="71"/>
    </row>
    <row r="6" spans="2:9" ht="36.75" customHeight="1" x14ac:dyDescent="0.2">
      <c r="B6" s="6" t="s">
        <v>0</v>
      </c>
      <c r="C6" s="9" t="s">
        <v>9</v>
      </c>
      <c r="D6" s="7" t="s">
        <v>10</v>
      </c>
      <c r="E6" s="8" t="s">
        <v>1</v>
      </c>
      <c r="F6" s="52" t="s">
        <v>8</v>
      </c>
      <c r="G6" s="27" t="s">
        <v>42</v>
      </c>
      <c r="H6" s="27" t="s">
        <v>45</v>
      </c>
      <c r="I6" s="55" t="s">
        <v>43</v>
      </c>
    </row>
    <row r="7" spans="2:9" ht="23.25" customHeight="1" x14ac:dyDescent="0.2">
      <c r="B7" s="3">
        <v>1</v>
      </c>
      <c r="C7" s="2" t="s">
        <v>2</v>
      </c>
      <c r="D7" s="2" t="s">
        <v>3</v>
      </c>
      <c r="E7" s="3">
        <v>50</v>
      </c>
      <c r="F7" s="53">
        <v>0.78</v>
      </c>
      <c r="G7" s="28">
        <f>E7*F7</f>
        <v>39</v>
      </c>
      <c r="H7" s="28">
        <v>23</v>
      </c>
      <c r="I7" s="56">
        <f>G7*1.23</f>
        <v>47.97</v>
      </c>
    </row>
    <row r="8" spans="2:9" x14ac:dyDescent="0.2">
      <c r="B8" s="3">
        <v>2</v>
      </c>
      <c r="C8" s="2" t="s">
        <v>11</v>
      </c>
      <c r="D8" s="2" t="s">
        <v>3</v>
      </c>
      <c r="E8" s="3">
        <v>50</v>
      </c>
      <c r="F8" s="53">
        <v>1.72</v>
      </c>
      <c r="G8" s="28">
        <f t="shared" ref="G8:G33" si="0">E8*F8</f>
        <v>86</v>
      </c>
      <c r="H8" s="28">
        <v>23</v>
      </c>
      <c r="I8" s="56">
        <f t="shared" ref="I8:I33" si="1">G8*1.23</f>
        <v>105.78</v>
      </c>
    </row>
    <row r="9" spans="2:9" x14ac:dyDescent="0.2">
      <c r="B9" s="3">
        <v>3</v>
      </c>
      <c r="C9" s="14" t="s">
        <v>33</v>
      </c>
      <c r="D9" s="14" t="s">
        <v>3</v>
      </c>
      <c r="E9" s="3">
        <v>55</v>
      </c>
      <c r="F9" s="53">
        <v>1.94</v>
      </c>
      <c r="G9" s="28">
        <f t="shared" si="0"/>
        <v>106.7</v>
      </c>
      <c r="H9" s="28">
        <v>23</v>
      </c>
      <c r="I9" s="56">
        <f t="shared" si="1"/>
        <v>131.24</v>
      </c>
    </row>
    <row r="10" spans="2:9" x14ac:dyDescent="0.2">
      <c r="B10" s="3">
        <v>4</v>
      </c>
      <c r="C10" s="12" t="s">
        <v>19</v>
      </c>
      <c r="D10" s="2" t="s">
        <v>3</v>
      </c>
      <c r="E10" s="3">
        <v>40</v>
      </c>
      <c r="F10" s="53">
        <v>0.79</v>
      </c>
      <c r="G10" s="28">
        <f t="shared" si="0"/>
        <v>31.6</v>
      </c>
      <c r="H10" s="28">
        <v>23</v>
      </c>
      <c r="I10" s="56">
        <f t="shared" si="1"/>
        <v>38.869999999999997</v>
      </c>
    </row>
    <row r="11" spans="2:9" x14ac:dyDescent="0.2">
      <c r="B11" s="3">
        <v>5</v>
      </c>
      <c r="C11" s="12" t="s">
        <v>23</v>
      </c>
      <c r="D11" s="2" t="s">
        <v>4</v>
      </c>
      <c r="E11" s="3">
        <v>14</v>
      </c>
      <c r="F11" s="53">
        <v>2.0099999999999998</v>
      </c>
      <c r="G11" s="28">
        <f t="shared" si="0"/>
        <v>28.14</v>
      </c>
      <c r="H11" s="28">
        <v>23</v>
      </c>
      <c r="I11" s="56">
        <f t="shared" si="1"/>
        <v>34.61</v>
      </c>
    </row>
    <row r="12" spans="2:9" x14ac:dyDescent="0.2">
      <c r="B12" s="3">
        <v>6</v>
      </c>
      <c r="C12" s="12" t="s">
        <v>24</v>
      </c>
      <c r="D12" s="2" t="s">
        <v>4</v>
      </c>
      <c r="E12" s="3">
        <v>14</v>
      </c>
      <c r="F12" s="53">
        <v>8.31</v>
      </c>
      <c r="G12" s="28">
        <f t="shared" si="0"/>
        <v>116.34</v>
      </c>
      <c r="H12" s="28">
        <v>23</v>
      </c>
      <c r="I12" s="56">
        <f t="shared" si="1"/>
        <v>143.1</v>
      </c>
    </row>
    <row r="13" spans="2:9" x14ac:dyDescent="0.2">
      <c r="B13" s="3">
        <v>7</v>
      </c>
      <c r="C13" s="12" t="s">
        <v>25</v>
      </c>
      <c r="D13" s="14" t="s">
        <v>4</v>
      </c>
      <c r="E13" s="3">
        <v>55</v>
      </c>
      <c r="F13" s="53">
        <v>1.56</v>
      </c>
      <c r="G13" s="28">
        <f t="shared" si="0"/>
        <v>85.8</v>
      </c>
      <c r="H13" s="28">
        <v>23</v>
      </c>
      <c r="I13" s="56">
        <f t="shared" si="1"/>
        <v>105.53</v>
      </c>
    </row>
    <row r="14" spans="2:9" x14ac:dyDescent="0.2">
      <c r="B14" s="3">
        <v>8</v>
      </c>
      <c r="C14" s="17" t="s">
        <v>21</v>
      </c>
      <c r="D14" s="18" t="s">
        <v>4</v>
      </c>
      <c r="E14" s="18">
        <v>14</v>
      </c>
      <c r="F14" s="53">
        <v>1.44</v>
      </c>
      <c r="G14" s="28">
        <f t="shared" si="0"/>
        <v>20.16</v>
      </c>
      <c r="H14" s="28">
        <v>23</v>
      </c>
      <c r="I14" s="56">
        <f t="shared" si="1"/>
        <v>24.8</v>
      </c>
    </row>
    <row r="15" spans="2:9" x14ac:dyDescent="0.2">
      <c r="B15" s="3">
        <v>9</v>
      </c>
      <c r="C15" s="18" t="s">
        <v>12</v>
      </c>
      <c r="D15" s="18" t="s">
        <v>4</v>
      </c>
      <c r="E15" s="18">
        <v>28</v>
      </c>
      <c r="F15" s="53">
        <v>3.15</v>
      </c>
      <c r="G15" s="28">
        <f t="shared" si="0"/>
        <v>88.2</v>
      </c>
      <c r="H15" s="28">
        <v>23</v>
      </c>
      <c r="I15" s="56">
        <f t="shared" si="1"/>
        <v>108.49</v>
      </c>
    </row>
    <row r="16" spans="2:9" x14ac:dyDescent="0.2">
      <c r="B16" s="3">
        <v>10</v>
      </c>
      <c r="C16" s="3" t="s">
        <v>5</v>
      </c>
      <c r="D16" s="3" t="s">
        <v>3</v>
      </c>
      <c r="E16" s="3">
        <v>40</v>
      </c>
      <c r="F16" s="53">
        <v>1.46</v>
      </c>
      <c r="G16" s="28">
        <f t="shared" si="0"/>
        <v>58.4</v>
      </c>
      <c r="H16" s="28">
        <v>23</v>
      </c>
      <c r="I16" s="56">
        <f t="shared" si="1"/>
        <v>71.83</v>
      </c>
    </row>
    <row r="17" spans="2:10" x14ac:dyDescent="0.2">
      <c r="B17" s="3">
        <v>11</v>
      </c>
      <c r="C17" s="3" t="s">
        <v>6</v>
      </c>
      <c r="D17" s="3" t="s">
        <v>3</v>
      </c>
      <c r="E17" s="3">
        <v>28</v>
      </c>
      <c r="F17" s="53">
        <v>1.97</v>
      </c>
      <c r="G17" s="28">
        <f t="shared" si="0"/>
        <v>55.16</v>
      </c>
      <c r="H17" s="28">
        <v>23</v>
      </c>
      <c r="I17" s="56">
        <f t="shared" si="1"/>
        <v>67.849999999999994</v>
      </c>
    </row>
    <row r="18" spans="2:10" x14ac:dyDescent="0.2">
      <c r="B18" s="3">
        <v>12</v>
      </c>
      <c r="C18" s="3" t="s">
        <v>7</v>
      </c>
      <c r="D18" s="3" t="s">
        <v>3</v>
      </c>
      <c r="E18" s="3">
        <v>40</v>
      </c>
      <c r="F18" s="53">
        <v>2.2200000000000002</v>
      </c>
      <c r="G18" s="28">
        <f t="shared" si="0"/>
        <v>88.8</v>
      </c>
      <c r="H18" s="28">
        <v>23</v>
      </c>
      <c r="I18" s="56">
        <f t="shared" si="1"/>
        <v>109.22</v>
      </c>
    </row>
    <row r="19" spans="2:10" x14ac:dyDescent="0.2">
      <c r="B19" s="3">
        <v>13</v>
      </c>
      <c r="C19" s="13" t="s">
        <v>13</v>
      </c>
      <c r="D19" s="3" t="s">
        <v>3</v>
      </c>
      <c r="E19" s="3">
        <v>40</v>
      </c>
      <c r="F19" s="53">
        <v>1.17</v>
      </c>
      <c r="G19" s="28">
        <f t="shared" si="0"/>
        <v>46.8</v>
      </c>
      <c r="H19" s="28">
        <v>23</v>
      </c>
      <c r="I19" s="56">
        <f t="shared" si="1"/>
        <v>57.56</v>
      </c>
    </row>
    <row r="20" spans="2:10" x14ac:dyDescent="0.2">
      <c r="B20" s="3">
        <v>14</v>
      </c>
      <c r="C20" s="13" t="s">
        <v>17</v>
      </c>
      <c r="D20" s="3" t="s">
        <v>3</v>
      </c>
      <c r="E20" s="3">
        <v>14</v>
      </c>
      <c r="F20" s="53">
        <v>0.73</v>
      </c>
      <c r="G20" s="28">
        <f t="shared" si="0"/>
        <v>10.220000000000001</v>
      </c>
      <c r="H20" s="28">
        <v>23</v>
      </c>
      <c r="I20" s="56">
        <f t="shared" si="1"/>
        <v>12.57</v>
      </c>
    </row>
    <row r="21" spans="2:10" ht="30" x14ac:dyDescent="0.2">
      <c r="B21" s="3">
        <v>15</v>
      </c>
      <c r="C21" s="2" t="s">
        <v>14</v>
      </c>
      <c r="D21" s="3" t="s">
        <v>4</v>
      </c>
      <c r="E21" s="3">
        <v>14</v>
      </c>
      <c r="F21" s="53">
        <v>3.13</v>
      </c>
      <c r="G21" s="28">
        <f t="shared" si="0"/>
        <v>43.82</v>
      </c>
      <c r="H21" s="28">
        <v>23</v>
      </c>
      <c r="I21" s="56">
        <f t="shared" si="1"/>
        <v>53.9</v>
      </c>
    </row>
    <row r="22" spans="2:10" x14ac:dyDescent="0.2">
      <c r="B22" s="3">
        <v>16</v>
      </c>
      <c r="C22" s="14" t="s">
        <v>26</v>
      </c>
      <c r="D22" s="13" t="s">
        <v>3</v>
      </c>
      <c r="E22" s="3">
        <v>28</v>
      </c>
      <c r="F22" s="53">
        <v>0.28999999999999998</v>
      </c>
      <c r="G22" s="28">
        <f t="shared" si="0"/>
        <v>8.1199999999999992</v>
      </c>
      <c r="H22" s="28">
        <v>23</v>
      </c>
      <c r="I22" s="56">
        <f t="shared" si="1"/>
        <v>9.99</v>
      </c>
    </row>
    <row r="23" spans="2:10" x14ac:dyDescent="0.2">
      <c r="B23" s="3">
        <v>17</v>
      </c>
      <c r="C23" s="17" t="s">
        <v>31</v>
      </c>
      <c r="D23" s="18" t="s">
        <v>3</v>
      </c>
      <c r="E23" s="18">
        <v>28</v>
      </c>
      <c r="F23" s="53">
        <v>6.92</v>
      </c>
      <c r="G23" s="28">
        <f t="shared" si="0"/>
        <v>193.76</v>
      </c>
      <c r="H23" s="28">
        <v>23</v>
      </c>
      <c r="I23" s="56">
        <f t="shared" si="1"/>
        <v>238.32</v>
      </c>
    </row>
    <row r="24" spans="2:10" x14ac:dyDescent="0.2">
      <c r="B24" s="3">
        <v>18</v>
      </c>
      <c r="C24" s="3" t="s">
        <v>15</v>
      </c>
      <c r="D24" s="3" t="s">
        <v>3</v>
      </c>
      <c r="E24" s="13">
        <v>14</v>
      </c>
      <c r="F24" s="53">
        <v>2.92</v>
      </c>
      <c r="G24" s="28">
        <f t="shared" si="0"/>
        <v>40.880000000000003</v>
      </c>
      <c r="H24" s="28">
        <v>23</v>
      </c>
      <c r="I24" s="56">
        <f t="shared" si="1"/>
        <v>50.28</v>
      </c>
    </row>
    <row r="25" spans="2:10" x14ac:dyDescent="0.2">
      <c r="B25" s="3">
        <v>19</v>
      </c>
      <c r="C25" s="13" t="s">
        <v>20</v>
      </c>
      <c r="D25" s="3" t="s">
        <v>3</v>
      </c>
      <c r="E25" s="3">
        <v>14</v>
      </c>
      <c r="F25" s="53">
        <v>1.27</v>
      </c>
      <c r="G25" s="28">
        <f t="shared" si="0"/>
        <v>17.78</v>
      </c>
      <c r="H25" s="28">
        <v>23</v>
      </c>
      <c r="I25" s="56">
        <f t="shared" si="1"/>
        <v>21.87</v>
      </c>
      <c r="J25" s="11" t="s">
        <v>18</v>
      </c>
    </row>
    <row r="26" spans="2:10" x14ac:dyDescent="0.2">
      <c r="B26" s="3">
        <v>20</v>
      </c>
      <c r="C26" s="13" t="s">
        <v>30</v>
      </c>
      <c r="D26" s="13" t="s">
        <v>3</v>
      </c>
      <c r="E26" s="3">
        <v>28</v>
      </c>
      <c r="F26" s="53">
        <v>2.41</v>
      </c>
      <c r="G26" s="28">
        <f t="shared" si="0"/>
        <v>67.48</v>
      </c>
      <c r="H26" s="28">
        <v>23</v>
      </c>
      <c r="I26" s="56">
        <f t="shared" si="1"/>
        <v>83</v>
      </c>
      <c r="J26" s="11"/>
    </row>
    <row r="27" spans="2:10" x14ac:dyDescent="0.2">
      <c r="B27" s="3">
        <v>21</v>
      </c>
      <c r="C27" s="16" t="s">
        <v>29</v>
      </c>
      <c r="D27" s="13" t="s">
        <v>4</v>
      </c>
      <c r="E27" s="13">
        <v>14</v>
      </c>
      <c r="F27" s="53">
        <v>6.47</v>
      </c>
      <c r="G27" s="28">
        <f t="shared" si="0"/>
        <v>90.58</v>
      </c>
      <c r="H27" s="28">
        <v>23</v>
      </c>
      <c r="I27" s="56">
        <f t="shared" si="1"/>
        <v>111.41</v>
      </c>
      <c r="J27" s="11"/>
    </row>
    <row r="28" spans="2:10" x14ac:dyDescent="0.2">
      <c r="B28" s="3">
        <v>22</v>
      </c>
      <c r="C28" s="16" t="s">
        <v>28</v>
      </c>
      <c r="D28" s="13" t="s">
        <v>3</v>
      </c>
      <c r="E28" s="3">
        <v>14</v>
      </c>
      <c r="F28" s="53">
        <v>1.46</v>
      </c>
      <c r="G28" s="28">
        <f t="shared" si="0"/>
        <v>20.440000000000001</v>
      </c>
      <c r="H28" s="28">
        <v>23</v>
      </c>
      <c r="I28" s="56">
        <f t="shared" si="1"/>
        <v>25.14</v>
      </c>
      <c r="J28" s="11"/>
    </row>
    <row r="29" spans="2:10" x14ac:dyDescent="0.2">
      <c r="B29" s="3">
        <v>23</v>
      </c>
      <c r="C29" s="13" t="s">
        <v>22</v>
      </c>
      <c r="D29" s="13" t="s">
        <v>3</v>
      </c>
      <c r="E29" s="3">
        <v>14</v>
      </c>
      <c r="F29" s="53">
        <v>4.87</v>
      </c>
      <c r="G29" s="28">
        <f t="shared" si="0"/>
        <v>68.180000000000007</v>
      </c>
      <c r="H29" s="28">
        <v>23</v>
      </c>
      <c r="I29" s="56">
        <f t="shared" si="1"/>
        <v>83.86</v>
      </c>
      <c r="J29" s="11"/>
    </row>
    <row r="30" spans="2:10" x14ac:dyDescent="0.2">
      <c r="B30" s="3">
        <v>24</v>
      </c>
      <c r="C30" s="21" t="s">
        <v>32</v>
      </c>
      <c r="D30" s="13" t="s">
        <v>4</v>
      </c>
      <c r="E30" s="3">
        <v>4</v>
      </c>
      <c r="F30" s="53">
        <v>9.67</v>
      </c>
      <c r="G30" s="28">
        <f t="shared" si="0"/>
        <v>38.68</v>
      </c>
      <c r="H30" s="28">
        <v>23</v>
      </c>
      <c r="I30" s="56">
        <f t="shared" si="1"/>
        <v>47.58</v>
      </c>
      <c r="J30" s="11"/>
    </row>
    <row r="31" spans="2:10" x14ac:dyDescent="0.2">
      <c r="B31" s="3">
        <v>25</v>
      </c>
      <c r="C31" s="21" t="s">
        <v>56</v>
      </c>
      <c r="D31" s="13" t="s">
        <v>3</v>
      </c>
      <c r="E31" s="3">
        <v>10</v>
      </c>
      <c r="F31" s="53">
        <v>4.54</v>
      </c>
      <c r="G31" s="28">
        <f t="shared" si="0"/>
        <v>45.4</v>
      </c>
      <c r="H31" s="28">
        <v>23</v>
      </c>
      <c r="I31" s="56">
        <f t="shared" si="1"/>
        <v>55.84</v>
      </c>
      <c r="J31" s="11"/>
    </row>
    <row r="32" spans="2:10" x14ac:dyDescent="0.2">
      <c r="B32" s="3">
        <v>26</v>
      </c>
      <c r="C32" s="15" t="s">
        <v>27</v>
      </c>
      <c r="D32" s="13" t="s">
        <v>3</v>
      </c>
      <c r="E32" s="3">
        <v>8</v>
      </c>
      <c r="F32" s="53">
        <v>1.2</v>
      </c>
      <c r="G32" s="28">
        <f t="shared" si="0"/>
        <v>9.6</v>
      </c>
      <c r="H32" s="28">
        <v>23</v>
      </c>
      <c r="I32" s="56">
        <f t="shared" si="1"/>
        <v>11.81</v>
      </c>
    </row>
    <row r="33" spans="2:9" x14ac:dyDescent="0.2">
      <c r="B33" s="3">
        <v>27</v>
      </c>
      <c r="C33" s="3" t="s">
        <v>16</v>
      </c>
      <c r="D33" s="13" t="s">
        <v>4</v>
      </c>
      <c r="E33" s="3">
        <v>10</v>
      </c>
      <c r="F33" s="53">
        <v>9.35</v>
      </c>
      <c r="G33" s="28">
        <f t="shared" si="0"/>
        <v>93.5</v>
      </c>
      <c r="H33" s="28">
        <v>23</v>
      </c>
      <c r="I33" s="56">
        <f t="shared" si="1"/>
        <v>115.01</v>
      </c>
    </row>
    <row r="34" spans="2:9" ht="15.75" x14ac:dyDescent="0.25">
      <c r="C34" s="29" t="s">
        <v>39</v>
      </c>
      <c r="D34" s="30"/>
      <c r="E34" s="30">
        <f>SUM(E7:E33)</f>
        <v>682</v>
      </c>
      <c r="F34" s="54">
        <f>SUM(F7:F33)</f>
        <v>83.75</v>
      </c>
      <c r="G34" s="31">
        <f>SUM(G7:G33)</f>
        <v>1599.54</v>
      </c>
      <c r="H34" s="41">
        <v>23</v>
      </c>
      <c r="I34" s="57">
        <f>SUM(I7:I33)</f>
        <v>1967.43</v>
      </c>
    </row>
    <row r="36" spans="2:9" ht="15.75" customHeight="1" x14ac:dyDescent="0.2">
      <c r="C36" s="72"/>
      <c r="D36" s="72"/>
      <c r="E36" s="72"/>
      <c r="F36" s="72"/>
      <c r="G36" s="72"/>
      <c r="H36" s="72"/>
      <c r="I36" s="72"/>
    </row>
    <row r="37" spans="2:9" x14ac:dyDescent="0.2">
      <c r="C37" s="72"/>
      <c r="D37" s="72"/>
      <c r="E37" s="72"/>
      <c r="F37" s="72"/>
      <c r="G37" s="72"/>
      <c r="H37" s="72"/>
      <c r="I37" s="72"/>
    </row>
    <row r="38" spans="2:9" x14ac:dyDescent="0.2">
      <c r="C38" s="72"/>
      <c r="D38" s="72"/>
      <c r="E38" s="72"/>
      <c r="F38" s="72"/>
      <c r="G38" s="72"/>
      <c r="H38" s="72"/>
      <c r="I38" s="72"/>
    </row>
    <row r="39" spans="2:9" x14ac:dyDescent="0.2">
      <c r="C39" s="72"/>
      <c r="D39" s="72"/>
      <c r="E39" s="72"/>
      <c r="F39" s="72"/>
      <c r="G39" s="72"/>
      <c r="H39" s="72"/>
      <c r="I39" s="72"/>
    </row>
    <row r="40" spans="2:9" x14ac:dyDescent="0.2">
      <c r="C40" s="72"/>
      <c r="D40" s="72"/>
      <c r="E40" s="72"/>
      <c r="F40" s="72"/>
      <c r="G40" s="72"/>
      <c r="H40" s="72"/>
      <c r="I40" s="72"/>
    </row>
    <row r="41" spans="2:9" x14ac:dyDescent="0.2">
      <c r="C41" s="72"/>
      <c r="D41" s="72"/>
      <c r="E41" s="72"/>
      <c r="F41" s="72"/>
      <c r="G41" s="72"/>
      <c r="H41" s="72"/>
      <c r="I41" s="72"/>
    </row>
  </sheetData>
  <mergeCells count="2">
    <mergeCell ref="C5:F5"/>
    <mergeCell ref="C36:I41"/>
  </mergeCells>
  <phoneticPr fontId="4" type="noConversion"/>
  <pageMargins left="0.15748031496062992" right="0.15748031496062992" top="0.74803149606299213" bottom="0.51181102362204722" header="0.31496062992125984" footer="0.31496062992125984"/>
  <pageSetup paperSize="9" scale="85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1"/>
  <sheetViews>
    <sheetView workbookViewId="0">
      <selection activeCell="A2" sqref="A2:I35"/>
    </sheetView>
  </sheetViews>
  <sheetFormatPr defaultRowHeight="15" x14ac:dyDescent="0.2"/>
  <cols>
    <col min="1" max="1" width="4.28515625" style="1" customWidth="1"/>
    <col min="2" max="2" width="5.5703125" style="1" customWidth="1"/>
    <col min="3" max="3" width="81.5703125" style="1" customWidth="1"/>
    <col min="4" max="4" width="7.7109375" style="1" customWidth="1"/>
    <col min="5" max="5" width="7.5703125" style="1" customWidth="1"/>
    <col min="6" max="6" width="8" style="1" customWidth="1"/>
    <col min="7" max="7" width="12.7109375" style="1" customWidth="1"/>
    <col min="8" max="8" width="9.140625" style="1"/>
    <col min="9" max="9" width="10.140625" style="1" bestFit="1" customWidth="1"/>
    <col min="10" max="16384" width="9.140625" style="1"/>
  </cols>
  <sheetData>
    <row r="1" spans="2:9" x14ac:dyDescent="0.2">
      <c r="C1" s="11"/>
      <c r="G1" s="4"/>
    </row>
    <row r="2" spans="2:9" ht="15.75" x14ac:dyDescent="0.25">
      <c r="B2" s="5"/>
      <c r="C2" s="19" t="s">
        <v>37</v>
      </c>
      <c r="D2" s="5"/>
      <c r="E2" s="5"/>
      <c r="F2" s="5"/>
      <c r="G2" s="5"/>
    </row>
    <row r="3" spans="2:9" ht="15.75" x14ac:dyDescent="0.25">
      <c r="B3" s="5"/>
      <c r="C3" s="20" t="s">
        <v>34</v>
      </c>
      <c r="D3" s="5"/>
      <c r="E3" s="5"/>
      <c r="F3" s="5"/>
      <c r="G3" s="5" t="s">
        <v>51</v>
      </c>
    </row>
    <row r="4" spans="2:9" ht="15.75" x14ac:dyDescent="0.25">
      <c r="B4" s="5"/>
      <c r="C4" s="22" t="s">
        <v>36</v>
      </c>
      <c r="D4" s="5"/>
      <c r="E4" s="5"/>
      <c r="F4" s="5"/>
      <c r="G4" s="5"/>
    </row>
    <row r="5" spans="2:9" x14ac:dyDescent="0.2">
      <c r="C5" s="71" t="s">
        <v>35</v>
      </c>
      <c r="D5" s="71"/>
      <c r="E5" s="71"/>
      <c r="F5" s="71"/>
    </row>
    <row r="6" spans="2:9" ht="38.25" x14ac:dyDescent="0.2">
      <c r="B6" s="6" t="s">
        <v>0</v>
      </c>
      <c r="C6" s="9" t="s">
        <v>9</v>
      </c>
      <c r="D6" s="7" t="s">
        <v>10</v>
      </c>
      <c r="E6" s="8" t="s">
        <v>1</v>
      </c>
      <c r="F6" s="8" t="s">
        <v>8</v>
      </c>
      <c r="G6" s="33" t="s">
        <v>38</v>
      </c>
      <c r="H6" s="36" t="s">
        <v>44</v>
      </c>
      <c r="I6" s="40" t="s">
        <v>43</v>
      </c>
    </row>
    <row r="7" spans="2:9" x14ac:dyDescent="0.2">
      <c r="B7" s="3">
        <v>1</v>
      </c>
      <c r="C7" s="2" t="s">
        <v>2</v>
      </c>
      <c r="D7" s="2" t="s">
        <v>3</v>
      </c>
      <c r="E7" s="3">
        <v>50</v>
      </c>
      <c r="F7" s="24">
        <v>1.6</v>
      </c>
      <c r="G7" s="34">
        <f>E7*F7</f>
        <v>80</v>
      </c>
      <c r="H7" s="3">
        <v>23</v>
      </c>
      <c r="I7" s="38">
        <f>G7*1.23</f>
        <v>98.4</v>
      </c>
    </row>
    <row r="8" spans="2:9" x14ac:dyDescent="0.2">
      <c r="B8" s="3">
        <v>2</v>
      </c>
      <c r="C8" s="2" t="s">
        <v>11</v>
      </c>
      <c r="D8" s="2" t="s">
        <v>3</v>
      </c>
      <c r="E8" s="3">
        <v>50</v>
      </c>
      <c r="F8" s="24">
        <v>0.97</v>
      </c>
      <c r="G8" s="34">
        <f t="shared" ref="G8:G33" si="0">E8*F8</f>
        <v>48.5</v>
      </c>
      <c r="H8" s="3">
        <v>23</v>
      </c>
      <c r="I8" s="38">
        <f t="shared" ref="I8:I33" si="1">G8*1.23</f>
        <v>59.66</v>
      </c>
    </row>
    <row r="9" spans="2:9" x14ac:dyDescent="0.2">
      <c r="B9" s="3">
        <v>3</v>
      </c>
      <c r="C9" s="14" t="s">
        <v>33</v>
      </c>
      <c r="D9" s="14" t="s">
        <v>3</v>
      </c>
      <c r="E9" s="3">
        <v>55</v>
      </c>
      <c r="F9" s="24">
        <v>2.02</v>
      </c>
      <c r="G9" s="34">
        <f t="shared" si="0"/>
        <v>111.1</v>
      </c>
      <c r="H9" s="3">
        <v>23</v>
      </c>
      <c r="I9" s="38">
        <f t="shared" si="1"/>
        <v>136.65</v>
      </c>
    </row>
    <row r="10" spans="2:9" x14ac:dyDescent="0.2">
      <c r="B10" s="3">
        <v>4</v>
      </c>
      <c r="C10" s="12" t="s">
        <v>19</v>
      </c>
      <c r="D10" s="2" t="s">
        <v>3</v>
      </c>
      <c r="E10" s="3">
        <v>40</v>
      </c>
      <c r="F10" s="25">
        <v>1</v>
      </c>
      <c r="G10" s="34">
        <f t="shared" si="0"/>
        <v>40</v>
      </c>
      <c r="H10" s="3">
        <v>23</v>
      </c>
      <c r="I10" s="38">
        <f t="shared" si="1"/>
        <v>49.2</v>
      </c>
    </row>
    <row r="11" spans="2:9" x14ac:dyDescent="0.2">
      <c r="B11" s="3">
        <v>5</v>
      </c>
      <c r="C11" s="12" t="s">
        <v>23</v>
      </c>
      <c r="D11" s="2" t="s">
        <v>4</v>
      </c>
      <c r="E11" s="3">
        <v>14</v>
      </c>
      <c r="F11" s="24">
        <v>1.6</v>
      </c>
      <c r="G11" s="34">
        <f t="shared" si="0"/>
        <v>22.4</v>
      </c>
      <c r="H11" s="3">
        <v>23</v>
      </c>
      <c r="I11" s="38">
        <f t="shared" si="1"/>
        <v>27.55</v>
      </c>
    </row>
    <row r="12" spans="2:9" x14ac:dyDescent="0.2">
      <c r="B12" s="3">
        <v>6</v>
      </c>
      <c r="C12" s="12" t="s">
        <v>24</v>
      </c>
      <c r="D12" s="2" t="s">
        <v>4</v>
      </c>
      <c r="E12" s="3">
        <v>14</v>
      </c>
      <c r="F12" s="25">
        <v>5.26</v>
      </c>
      <c r="G12" s="34">
        <f t="shared" si="0"/>
        <v>73.64</v>
      </c>
      <c r="H12" s="3">
        <v>23</v>
      </c>
      <c r="I12" s="38">
        <f t="shared" si="1"/>
        <v>90.58</v>
      </c>
    </row>
    <row r="13" spans="2:9" x14ac:dyDescent="0.2">
      <c r="B13" s="3">
        <v>7</v>
      </c>
      <c r="C13" s="12" t="s">
        <v>25</v>
      </c>
      <c r="D13" s="14" t="s">
        <v>4</v>
      </c>
      <c r="E13" s="3">
        <v>55</v>
      </c>
      <c r="F13" s="24">
        <v>2.08</v>
      </c>
      <c r="G13" s="34">
        <f t="shared" si="0"/>
        <v>114.4</v>
      </c>
      <c r="H13" s="3">
        <v>23</v>
      </c>
      <c r="I13" s="38">
        <f t="shared" si="1"/>
        <v>140.71</v>
      </c>
    </row>
    <row r="14" spans="2:9" x14ac:dyDescent="0.2">
      <c r="B14" s="3">
        <v>8</v>
      </c>
      <c r="C14" s="17" t="s">
        <v>21</v>
      </c>
      <c r="D14" s="18" t="s">
        <v>4</v>
      </c>
      <c r="E14" s="18">
        <v>14</v>
      </c>
      <c r="F14" s="26">
        <v>1.68</v>
      </c>
      <c r="G14" s="34">
        <f t="shared" si="0"/>
        <v>23.52</v>
      </c>
      <c r="H14" s="3">
        <v>23</v>
      </c>
      <c r="I14" s="38">
        <f t="shared" si="1"/>
        <v>28.93</v>
      </c>
    </row>
    <row r="15" spans="2:9" x14ac:dyDescent="0.2">
      <c r="B15" s="3">
        <v>9</v>
      </c>
      <c r="C15" s="18" t="s">
        <v>12</v>
      </c>
      <c r="D15" s="18" t="s">
        <v>4</v>
      </c>
      <c r="E15" s="18">
        <v>28</v>
      </c>
      <c r="F15" s="26">
        <v>4.41</v>
      </c>
      <c r="G15" s="34">
        <f t="shared" si="0"/>
        <v>123.48</v>
      </c>
      <c r="H15" s="3">
        <v>23</v>
      </c>
      <c r="I15" s="38">
        <f t="shared" si="1"/>
        <v>151.88</v>
      </c>
    </row>
    <row r="16" spans="2:9" x14ac:dyDescent="0.2">
      <c r="B16" s="3">
        <v>10</v>
      </c>
      <c r="C16" s="3" t="s">
        <v>5</v>
      </c>
      <c r="D16" s="3" t="s">
        <v>3</v>
      </c>
      <c r="E16" s="3">
        <v>40</v>
      </c>
      <c r="F16" s="24">
        <v>0.9</v>
      </c>
      <c r="G16" s="34">
        <f t="shared" si="0"/>
        <v>36</v>
      </c>
      <c r="H16" s="3">
        <v>23</v>
      </c>
      <c r="I16" s="38">
        <f t="shared" si="1"/>
        <v>44.28</v>
      </c>
    </row>
    <row r="17" spans="2:9" x14ac:dyDescent="0.2">
      <c r="B17" s="3">
        <v>11</v>
      </c>
      <c r="C17" s="3" t="s">
        <v>6</v>
      </c>
      <c r="D17" s="3" t="s">
        <v>3</v>
      </c>
      <c r="E17" s="3">
        <v>28</v>
      </c>
      <c r="F17" s="24">
        <v>2.2000000000000002</v>
      </c>
      <c r="G17" s="34">
        <f t="shared" si="0"/>
        <v>61.6</v>
      </c>
      <c r="H17" s="3">
        <v>23</v>
      </c>
      <c r="I17" s="38">
        <f t="shared" si="1"/>
        <v>75.77</v>
      </c>
    </row>
    <row r="18" spans="2:9" x14ac:dyDescent="0.2">
      <c r="B18" s="3">
        <v>12</v>
      </c>
      <c r="C18" s="3" t="s">
        <v>7</v>
      </c>
      <c r="D18" s="3" t="s">
        <v>3</v>
      </c>
      <c r="E18" s="3">
        <v>40</v>
      </c>
      <c r="F18" s="24">
        <v>2.2000000000000002</v>
      </c>
      <c r="G18" s="34">
        <f t="shared" si="0"/>
        <v>88</v>
      </c>
      <c r="H18" s="3">
        <v>23</v>
      </c>
      <c r="I18" s="38">
        <f t="shared" si="1"/>
        <v>108.24</v>
      </c>
    </row>
    <row r="19" spans="2:9" x14ac:dyDescent="0.2">
      <c r="B19" s="3">
        <v>13</v>
      </c>
      <c r="C19" s="13" t="s">
        <v>13</v>
      </c>
      <c r="D19" s="3" t="s">
        <v>3</v>
      </c>
      <c r="E19" s="3">
        <v>40</v>
      </c>
      <c r="F19" s="24">
        <v>0.4</v>
      </c>
      <c r="G19" s="34">
        <f t="shared" si="0"/>
        <v>16</v>
      </c>
      <c r="H19" s="3">
        <v>23</v>
      </c>
      <c r="I19" s="38">
        <f t="shared" si="1"/>
        <v>19.68</v>
      </c>
    </row>
    <row r="20" spans="2:9" x14ac:dyDescent="0.2">
      <c r="B20" s="3">
        <v>14</v>
      </c>
      <c r="C20" s="13" t="s">
        <v>17</v>
      </c>
      <c r="D20" s="3" t="s">
        <v>3</v>
      </c>
      <c r="E20" s="3">
        <v>14</v>
      </c>
      <c r="F20" s="24">
        <v>0.64</v>
      </c>
      <c r="G20" s="34">
        <f t="shared" si="0"/>
        <v>8.9600000000000009</v>
      </c>
      <c r="H20" s="3">
        <v>23</v>
      </c>
      <c r="I20" s="38">
        <f t="shared" si="1"/>
        <v>11.02</v>
      </c>
    </row>
    <row r="21" spans="2:9" ht="30" x14ac:dyDescent="0.2">
      <c r="B21" s="3">
        <v>15</v>
      </c>
      <c r="C21" s="2" t="s">
        <v>14</v>
      </c>
      <c r="D21" s="3" t="s">
        <v>4</v>
      </c>
      <c r="E21" s="3">
        <v>14</v>
      </c>
      <c r="F21" s="24">
        <v>2.08</v>
      </c>
      <c r="G21" s="34">
        <f t="shared" si="0"/>
        <v>29.12</v>
      </c>
      <c r="H21" s="3">
        <v>23</v>
      </c>
      <c r="I21" s="38">
        <f t="shared" si="1"/>
        <v>35.82</v>
      </c>
    </row>
    <row r="22" spans="2:9" x14ac:dyDescent="0.2">
      <c r="B22" s="3">
        <v>16</v>
      </c>
      <c r="C22" s="14" t="s">
        <v>26</v>
      </c>
      <c r="D22" s="13" t="s">
        <v>3</v>
      </c>
      <c r="E22" s="3">
        <v>28</v>
      </c>
      <c r="F22" s="24">
        <v>0.59</v>
      </c>
      <c r="G22" s="34">
        <f t="shared" si="0"/>
        <v>16.52</v>
      </c>
      <c r="H22" s="3">
        <v>23</v>
      </c>
      <c r="I22" s="38">
        <f t="shared" si="1"/>
        <v>20.32</v>
      </c>
    </row>
    <row r="23" spans="2:9" x14ac:dyDescent="0.2">
      <c r="B23" s="3">
        <v>17</v>
      </c>
      <c r="C23" s="17" t="s">
        <v>31</v>
      </c>
      <c r="D23" s="18" t="s">
        <v>3</v>
      </c>
      <c r="E23" s="18">
        <v>28</v>
      </c>
      <c r="F23" s="26">
        <v>5.92</v>
      </c>
      <c r="G23" s="34">
        <f t="shared" si="0"/>
        <v>165.76</v>
      </c>
      <c r="H23" s="3">
        <v>23</v>
      </c>
      <c r="I23" s="38">
        <f t="shared" si="1"/>
        <v>203.88</v>
      </c>
    </row>
    <row r="24" spans="2:9" x14ac:dyDescent="0.2">
      <c r="B24" s="3">
        <v>18</v>
      </c>
      <c r="C24" s="3" t="s">
        <v>15</v>
      </c>
      <c r="D24" s="3" t="s">
        <v>3</v>
      </c>
      <c r="E24" s="13">
        <v>14</v>
      </c>
      <c r="F24" s="24">
        <v>2.94</v>
      </c>
      <c r="G24" s="34">
        <f t="shared" si="0"/>
        <v>41.16</v>
      </c>
      <c r="H24" s="3">
        <v>23</v>
      </c>
      <c r="I24" s="38">
        <f t="shared" si="1"/>
        <v>50.63</v>
      </c>
    </row>
    <row r="25" spans="2:9" x14ac:dyDescent="0.2">
      <c r="B25" s="3">
        <v>19</v>
      </c>
      <c r="C25" s="13" t="s">
        <v>20</v>
      </c>
      <c r="D25" s="3" t="s">
        <v>3</v>
      </c>
      <c r="E25" s="3">
        <v>14</v>
      </c>
      <c r="F25" s="24">
        <v>1.67</v>
      </c>
      <c r="G25" s="34">
        <f t="shared" si="0"/>
        <v>23.38</v>
      </c>
      <c r="H25" s="13">
        <v>23</v>
      </c>
      <c r="I25" s="38">
        <f t="shared" si="1"/>
        <v>28.76</v>
      </c>
    </row>
    <row r="26" spans="2:9" x14ac:dyDescent="0.2">
      <c r="B26" s="3">
        <v>20</v>
      </c>
      <c r="C26" s="13" t="s">
        <v>30</v>
      </c>
      <c r="D26" s="13" t="s">
        <v>3</v>
      </c>
      <c r="E26" s="3">
        <v>28</v>
      </c>
      <c r="F26" s="24">
        <v>1.87</v>
      </c>
      <c r="G26" s="34">
        <f t="shared" si="0"/>
        <v>52.36</v>
      </c>
      <c r="H26" s="13">
        <v>23</v>
      </c>
      <c r="I26" s="38">
        <f t="shared" si="1"/>
        <v>64.400000000000006</v>
      </c>
    </row>
    <row r="27" spans="2:9" x14ac:dyDescent="0.2">
      <c r="B27" s="3">
        <v>21</v>
      </c>
      <c r="C27" s="16" t="s">
        <v>29</v>
      </c>
      <c r="D27" s="13" t="s">
        <v>4</v>
      </c>
      <c r="E27" s="13">
        <v>14</v>
      </c>
      <c r="F27" s="25">
        <v>7.31</v>
      </c>
      <c r="G27" s="34">
        <f t="shared" si="0"/>
        <v>102.34</v>
      </c>
      <c r="H27" s="13">
        <v>23</v>
      </c>
      <c r="I27" s="38">
        <f t="shared" si="1"/>
        <v>125.88</v>
      </c>
    </row>
    <row r="28" spans="2:9" x14ac:dyDescent="0.2">
      <c r="B28" s="3">
        <v>22</v>
      </c>
      <c r="C28" s="16" t="s">
        <v>28</v>
      </c>
      <c r="D28" s="13" t="s">
        <v>3</v>
      </c>
      <c r="E28" s="3">
        <v>14</v>
      </c>
      <c r="F28" s="24">
        <v>3.9</v>
      </c>
      <c r="G28" s="34">
        <f t="shared" si="0"/>
        <v>54.6</v>
      </c>
      <c r="H28" s="13">
        <v>23</v>
      </c>
      <c r="I28" s="38">
        <f t="shared" si="1"/>
        <v>67.16</v>
      </c>
    </row>
    <row r="29" spans="2:9" x14ac:dyDescent="0.2">
      <c r="B29" s="3">
        <v>23</v>
      </c>
      <c r="C29" s="13" t="s">
        <v>22</v>
      </c>
      <c r="D29" s="13" t="s">
        <v>3</v>
      </c>
      <c r="E29" s="3">
        <v>14</v>
      </c>
      <c r="F29" s="24">
        <v>5.04</v>
      </c>
      <c r="G29" s="34">
        <f t="shared" si="0"/>
        <v>70.56</v>
      </c>
      <c r="H29" s="13">
        <v>23</v>
      </c>
      <c r="I29" s="38">
        <f t="shared" si="1"/>
        <v>86.79</v>
      </c>
    </row>
    <row r="30" spans="2:9" x14ac:dyDescent="0.2">
      <c r="B30" s="3">
        <v>24</v>
      </c>
      <c r="C30" s="21" t="s">
        <v>32</v>
      </c>
      <c r="D30" s="13" t="s">
        <v>4</v>
      </c>
      <c r="E30" s="3">
        <v>4</v>
      </c>
      <c r="F30" s="24">
        <v>6.67</v>
      </c>
      <c r="G30" s="34">
        <f t="shared" si="0"/>
        <v>26.68</v>
      </c>
      <c r="H30" s="13">
        <v>23</v>
      </c>
      <c r="I30" s="38">
        <f t="shared" si="1"/>
        <v>32.82</v>
      </c>
    </row>
    <row r="31" spans="2:9" x14ac:dyDescent="0.2">
      <c r="B31" s="3">
        <v>25</v>
      </c>
      <c r="C31" s="21" t="s">
        <v>56</v>
      </c>
      <c r="D31" s="13" t="s">
        <v>3</v>
      </c>
      <c r="E31" s="3">
        <v>10</v>
      </c>
      <c r="F31" s="24">
        <v>4.46</v>
      </c>
      <c r="G31" s="34">
        <f t="shared" si="0"/>
        <v>44.6</v>
      </c>
      <c r="H31" s="13">
        <v>23</v>
      </c>
      <c r="I31" s="38">
        <f t="shared" si="1"/>
        <v>54.86</v>
      </c>
    </row>
    <row r="32" spans="2:9" x14ac:dyDescent="0.2">
      <c r="B32" s="3">
        <v>26</v>
      </c>
      <c r="C32" s="15" t="s">
        <v>27</v>
      </c>
      <c r="D32" s="13" t="s">
        <v>3</v>
      </c>
      <c r="E32" s="3">
        <v>8</v>
      </c>
      <c r="F32" s="24">
        <v>1.21</v>
      </c>
      <c r="G32" s="34">
        <f t="shared" si="0"/>
        <v>9.68</v>
      </c>
      <c r="H32" s="13">
        <v>23</v>
      </c>
      <c r="I32" s="38">
        <f t="shared" si="1"/>
        <v>11.91</v>
      </c>
    </row>
    <row r="33" spans="2:9" x14ac:dyDescent="0.2">
      <c r="B33" s="3">
        <v>27</v>
      </c>
      <c r="C33" s="3" t="s">
        <v>16</v>
      </c>
      <c r="D33" s="13" t="s">
        <v>4</v>
      </c>
      <c r="E33" s="3">
        <v>10</v>
      </c>
      <c r="F33" s="24">
        <v>10.25</v>
      </c>
      <c r="G33" s="34">
        <f t="shared" si="0"/>
        <v>102.5</v>
      </c>
      <c r="H33" s="13">
        <v>23</v>
      </c>
      <c r="I33" s="38">
        <f t="shared" si="1"/>
        <v>126.08</v>
      </c>
    </row>
    <row r="34" spans="2:9" ht="15.75" x14ac:dyDescent="0.25">
      <c r="C34" s="29" t="s">
        <v>39</v>
      </c>
      <c r="D34" s="30"/>
      <c r="E34" s="30">
        <f>SUM(E7:E33)</f>
        <v>682</v>
      </c>
      <c r="F34" s="30">
        <f>SUM(F7:F33)</f>
        <v>80.87</v>
      </c>
      <c r="G34" s="32">
        <f>SUM(G7:G33)</f>
        <v>1586.86</v>
      </c>
      <c r="H34" s="13">
        <v>23</v>
      </c>
      <c r="I34" s="39">
        <f>SUM(I7:I33)</f>
        <v>1951.86</v>
      </c>
    </row>
    <row r="36" spans="2:9" x14ac:dyDescent="0.2">
      <c r="C36" s="72"/>
      <c r="D36" s="72"/>
      <c r="E36" s="72"/>
      <c r="F36" s="72"/>
      <c r="G36" s="72"/>
    </row>
    <row r="37" spans="2:9" x14ac:dyDescent="0.2">
      <c r="C37" s="72"/>
      <c r="D37" s="72"/>
      <c r="E37" s="72"/>
      <c r="F37" s="72"/>
      <c r="G37" s="72"/>
    </row>
    <row r="38" spans="2:9" x14ac:dyDescent="0.2">
      <c r="C38" s="72"/>
      <c r="D38" s="72"/>
      <c r="E38" s="72"/>
      <c r="F38" s="72"/>
      <c r="G38" s="72"/>
    </row>
    <row r="39" spans="2:9" x14ac:dyDescent="0.2">
      <c r="C39" s="72"/>
      <c r="D39" s="72"/>
      <c r="E39" s="72"/>
      <c r="F39" s="72"/>
      <c r="G39" s="72"/>
    </row>
    <row r="40" spans="2:9" x14ac:dyDescent="0.2">
      <c r="C40" s="72"/>
      <c r="D40" s="72"/>
      <c r="E40" s="72"/>
      <c r="F40" s="72"/>
      <c r="G40" s="72"/>
    </row>
    <row r="41" spans="2:9" x14ac:dyDescent="0.2">
      <c r="C41" s="72"/>
      <c r="D41" s="72"/>
      <c r="E41" s="72"/>
      <c r="F41" s="72"/>
      <c r="G41" s="72"/>
    </row>
  </sheetData>
  <mergeCells count="2">
    <mergeCell ref="C5:F5"/>
    <mergeCell ref="C36:G41"/>
  </mergeCells>
  <pageMargins left="0.7" right="0.7" top="0.75" bottom="0.75" header="0.3" footer="0.3"/>
  <pageSetup paperSize="9" scale="85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1"/>
  <sheetViews>
    <sheetView topLeftCell="A4" workbookViewId="0">
      <selection activeCell="E7" sqref="E7:E33"/>
    </sheetView>
  </sheetViews>
  <sheetFormatPr defaultRowHeight="15" x14ac:dyDescent="0.2"/>
  <cols>
    <col min="1" max="1" width="4.28515625" style="1" customWidth="1"/>
    <col min="2" max="2" width="5.5703125" style="1" customWidth="1"/>
    <col min="3" max="3" width="81.5703125" style="1" customWidth="1"/>
    <col min="4" max="4" width="7.7109375" style="1" customWidth="1"/>
    <col min="5" max="5" width="7.5703125" style="1" customWidth="1"/>
    <col min="6" max="6" width="8" style="1" customWidth="1"/>
    <col min="7" max="7" width="12.7109375" style="1" customWidth="1"/>
    <col min="8" max="8" width="11.140625" style="1" customWidth="1"/>
    <col min="9" max="9" width="10.140625" style="1" bestFit="1" customWidth="1"/>
    <col min="10" max="16384" width="9.140625" style="1"/>
  </cols>
  <sheetData>
    <row r="1" spans="2:9" x14ac:dyDescent="0.2">
      <c r="C1" s="11"/>
      <c r="G1" s="4"/>
    </row>
    <row r="2" spans="2:9" ht="15.75" x14ac:dyDescent="0.25">
      <c r="B2" s="5"/>
      <c r="C2" s="19" t="s">
        <v>37</v>
      </c>
      <c r="D2" s="5"/>
      <c r="E2" s="5"/>
      <c r="F2" s="5"/>
      <c r="G2" s="5"/>
    </row>
    <row r="3" spans="2:9" ht="15.75" x14ac:dyDescent="0.25">
      <c r="B3" s="5"/>
      <c r="C3" s="20" t="s">
        <v>34</v>
      </c>
      <c r="D3" s="5"/>
      <c r="E3" s="5"/>
      <c r="F3" s="5"/>
      <c r="G3" s="5"/>
    </row>
    <row r="4" spans="2:9" ht="15.75" x14ac:dyDescent="0.25">
      <c r="B4" s="5"/>
      <c r="C4" s="22" t="s">
        <v>36</v>
      </c>
      <c r="D4" s="5"/>
      <c r="E4" s="5"/>
      <c r="F4" s="5" t="s">
        <v>47</v>
      </c>
      <c r="G4" s="5" t="s">
        <v>48</v>
      </c>
      <c r="H4" s="11" t="s">
        <v>49</v>
      </c>
    </row>
    <row r="5" spans="2:9" x14ac:dyDescent="0.2">
      <c r="C5" s="71" t="s">
        <v>35</v>
      </c>
      <c r="D5" s="71"/>
      <c r="E5" s="71"/>
      <c r="F5" s="71"/>
    </row>
    <row r="6" spans="2:9" ht="38.25" x14ac:dyDescent="0.2">
      <c r="B6" s="6" t="s">
        <v>0</v>
      </c>
      <c r="C6" s="9" t="s">
        <v>9</v>
      </c>
      <c r="D6" s="7" t="s">
        <v>10</v>
      </c>
      <c r="E6" s="8" t="s">
        <v>1</v>
      </c>
      <c r="F6" s="8" t="s">
        <v>8</v>
      </c>
      <c r="G6" s="36" t="s">
        <v>8</v>
      </c>
      <c r="H6" s="36" t="s">
        <v>8</v>
      </c>
      <c r="I6" s="36" t="s">
        <v>46</v>
      </c>
    </row>
    <row r="7" spans="2:9" ht="15.75" x14ac:dyDescent="0.25">
      <c r="B7" s="3">
        <v>1</v>
      </c>
      <c r="C7" s="2" t="s">
        <v>2</v>
      </c>
      <c r="D7" s="2" t="s">
        <v>3</v>
      </c>
      <c r="E7" s="3">
        <v>50</v>
      </c>
      <c r="F7" s="24">
        <v>1.6</v>
      </c>
      <c r="G7" s="34">
        <v>1.19</v>
      </c>
      <c r="H7" s="3">
        <v>0.78</v>
      </c>
      <c r="I7" s="39">
        <f t="shared" ref="I7:I33" si="0">(F7+G7+H7)/3</f>
        <v>1.19</v>
      </c>
    </row>
    <row r="8" spans="2:9" ht="15.75" x14ac:dyDescent="0.25">
      <c r="B8" s="3">
        <v>2</v>
      </c>
      <c r="C8" s="2" t="s">
        <v>11</v>
      </c>
      <c r="D8" s="2" t="s">
        <v>3</v>
      </c>
      <c r="E8" s="3">
        <v>50</v>
      </c>
      <c r="F8" s="24">
        <v>0.97</v>
      </c>
      <c r="G8" s="34">
        <v>1.62</v>
      </c>
      <c r="H8" s="3">
        <v>1.72</v>
      </c>
      <c r="I8" s="39">
        <f t="shared" si="0"/>
        <v>1.44</v>
      </c>
    </row>
    <row r="9" spans="2:9" ht="15.75" x14ac:dyDescent="0.25">
      <c r="B9" s="3">
        <v>3</v>
      </c>
      <c r="C9" s="14" t="s">
        <v>33</v>
      </c>
      <c r="D9" s="14" t="s">
        <v>3</v>
      </c>
      <c r="E9" s="3">
        <v>55</v>
      </c>
      <c r="F9" s="24">
        <v>2.02</v>
      </c>
      <c r="G9" s="34">
        <v>1.02</v>
      </c>
      <c r="H9" s="3">
        <v>1.94</v>
      </c>
      <c r="I9" s="39">
        <f t="shared" si="0"/>
        <v>1.66</v>
      </c>
    </row>
    <row r="10" spans="2:9" ht="15.75" x14ac:dyDescent="0.25">
      <c r="B10" s="3">
        <v>4</v>
      </c>
      <c r="C10" s="12" t="s">
        <v>19</v>
      </c>
      <c r="D10" s="2" t="s">
        <v>3</v>
      </c>
      <c r="E10" s="3">
        <v>40</v>
      </c>
      <c r="F10" s="25">
        <v>1</v>
      </c>
      <c r="G10" s="34">
        <v>0.84</v>
      </c>
      <c r="H10" s="3">
        <v>0.79</v>
      </c>
      <c r="I10" s="39">
        <f t="shared" si="0"/>
        <v>0.88</v>
      </c>
    </row>
    <row r="11" spans="2:9" ht="15.75" x14ac:dyDescent="0.25">
      <c r="B11" s="3">
        <v>5</v>
      </c>
      <c r="C11" s="12" t="s">
        <v>23</v>
      </c>
      <c r="D11" s="2" t="s">
        <v>4</v>
      </c>
      <c r="E11" s="3">
        <v>14</v>
      </c>
      <c r="F11" s="24">
        <v>1.6</v>
      </c>
      <c r="G11" s="34">
        <v>1.2</v>
      </c>
      <c r="H11" s="3">
        <v>2.0099999999999998</v>
      </c>
      <c r="I11" s="39">
        <f t="shared" si="0"/>
        <v>1.6</v>
      </c>
    </row>
    <row r="12" spans="2:9" ht="15.75" x14ac:dyDescent="0.25">
      <c r="B12" s="3">
        <v>6</v>
      </c>
      <c r="C12" s="12" t="s">
        <v>24</v>
      </c>
      <c r="D12" s="2" t="s">
        <v>4</v>
      </c>
      <c r="E12" s="3">
        <v>14</v>
      </c>
      <c r="F12" s="25">
        <v>5.26</v>
      </c>
      <c r="G12" s="34">
        <v>3.23</v>
      </c>
      <c r="H12" s="3">
        <v>8.31</v>
      </c>
      <c r="I12" s="39">
        <f t="shared" si="0"/>
        <v>5.6</v>
      </c>
    </row>
    <row r="13" spans="2:9" ht="15.75" x14ac:dyDescent="0.25">
      <c r="B13" s="3">
        <v>7</v>
      </c>
      <c r="C13" s="12" t="s">
        <v>25</v>
      </c>
      <c r="D13" s="14" t="s">
        <v>4</v>
      </c>
      <c r="E13" s="3">
        <v>55</v>
      </c>
      <c r="F13" s="24">
        <v>2.08</v>
      </c>
      <c r="G13" s="34">
        <v>0.84</v>
      </c>
      <c r="H13" s="3">
        <v>1.56</v>
      </c>
      <c r="I13" s="39">
        <f t="shared" si="0"/>
        <v>1.49</v>
      </c>
    </row>
    <row r="14" spans="2:9" ht="15.75" x14ac:dyDescent="0.25">
      <c r="B14" s="3">
        <v>8</v>
      </c>
      <c r="C14" s="17" t="s">
        <v>21</v>
      </c>
      <c r="D14" s="18" t="s">
        <v>4</v>
      </c>
      <c r="E14" s="18">
        <v>14</v>
      </c>
      <c r="F14" s="26">
        <v>1.68</v>
      </c>
      <c r="G14" s="34">
        <v>1.25</v>
      </c>
      <c r="H14" s="3">
        <v>1.44</v>
      </c>
      <c r="I14" s="39">
        <f t="shared" si="0"/>
        <v>1.46</v>
      </c>
    </row>
    <row r="15" spans="2:9" ht="15.75" x14ac:dyDescent="0.25">
      <c r="B15" s="3">
        <v>9</v>
      </c>
      <c r="C15" s="18" t="s">
        <v>12</v>
      </c>
      <c r="D15" s="18" t="s">
        <v>4</v>
      </c>
      <c r="E15" s="18">
        <v>28</v>
      </c>
      <c r="F15" s="26">
        <v>4.41</v>
      </c>
      <c r="G15" s="34">
        <v>3.63</v>
      </c>
      <c r="H15" s="3">
        <v>3.15</v>
      </c>
      <c r="I15" s="39">
        <f t="shared" si="0"/>
        <v>3.73</v>
      </c>
    </row>
    <row r="16" spans="2:9" ht="15.75" x14ac:dyDescent="0.25">
      <c r="B16" s="3">
        <v>10</v>
      </c>
      <c r="C16" s="3" t="s">
        <v>5</v>
      </c>
      <c r="D16" s="3" t="s">
        <v>3</v>
      </c>
      <c r="E16" s="3">
        <v>40</v>
      </c>
      <c r="F16" s="24">
        <v>0.9</v>
      </c>
      <c r="G16" s="34">
        <v>1.43</v>
      </c>
      <c r="H16" s="3">
        <v>1.46</v>
      </c>
      <c r="I16" s="39">
        <f t="shared" si="0"/>
        <v>1.26</v>
      </c>
    </row>
    <row r="17" spans="2:9" ht="15.75" x14ac:dyDescent="0.25">
      <c r="B17" s="3">
        <v>11</v>
      </c>
      <c r="C17" s="3" t="s">
        <v>6</v>
      </c>
      <c r="D17" s="3" t="s">
        <v>3</v>
      </c>
      <c r="E17" s="3">
        <v>28</v>
      </c>
      <c r="F17" s="24">
        <v>2.2000000000000002</v>
      </c>
      <c r="G17" s="34">
        <v>2.29</v>
      </c>
      <c r="H17" s="3">
        <v>1.97</v>
      </c>
      <c r="I17" s="39">
        <f t="shared" si="0"/>
        <v>2.15</v>
      </c>
    </row>
    <row r="18" spans="2:9" ht="15.75" x14ac:dyDescent="0.25">
      <c r="B18" s="3">
        <v>12</v>
      </c>
      <c r="C18" s="3" t="s">
        <v>7</v>
      </c>
      <c r="D18" s="3" t="s">
        <v>3</v>
      </c>
      <c r="E18" s="3">
        <v>40</v>
      </c>
      <c r="F18" s="24">
        <v>2.2000000000000002</v>
      </c>
      <c r="G18" s="34">
        <v>2.31</v>
      </c>
      <c r="H18" s="3">
        <v>2.2200000000000002</v>
      </c>
      <c r="I18" s="39">
        <f t="shared" si="0"/>
        <v>2.2400000000000002</v>
      </c>
    </row>
    <row r="19" spans="2:9" ht="15.75" x14ac:dyDescent="0.25">
      <c r="B19" s="3">
        <v>13</v>
      </c>
      <c r="C19" s="13" t="s">
        <v>13</v>
      </c>
      <c r="D19" s="3" t="s">
        <v>3</v>
      </c>
      <c r="E19" s="3">
        <v>40</v>
      </c>
      <c r="F19" s="24">
        <v>0.4</v>
      </c>
      <c r="G19" s="34">
        <v>1.24</v>
      </c>
      <c r="H19" s="3">
        <v>1.17</v>
      </c>
      <c r="I19" s="39">
        <f t="shared" si="0"/>
        <v>0.94</v>
      </c>
    </row>
    <row r="20" spans="2:9" ht="15.75" x14ac:dyDescent="0.25">
      <c r="B20" s="3">
        <v>14</v>
      </c>
      <c r="C20" s="13" t="s">
        <v>17</v>
      </c>
      <c r="D20" s="3" t="s">
        <v>3</v>
      </c>
      <c r="E20" s="3">
        <v>14</v>
      </c>
      <c r="F20" s="24">
        <v>0.64</v>
      </c>
      <c r="G20" s="34">
        <v>0.77</v>
      </c>
      <c r="H20" s="3">
        <v>0.73</v>
      </c>
      <c r="I20" s="39">
        <f t="shared" si="0"/>
        <v>0.71</v>
      </c>
    </row>
    <row r="21" spans="2:9" ht="30.75" x14ac:dyDescent="0.25">
      <c r="B21" s="3">
        <v>15</v>
      </c>
      <c r="C21" s="2" t="s">
        <v>14</v>
      </c>
      <c r="D21" s="3" t="s">
        <v>4</v>
      </c>
      <c r="E21" s="3">
        <v>14</v>
      </c>
      <c r="F21" s="24">
        <v>2.08</v>
      </c>
      <c r="G21" s="34">
        <v>2.4700000000000002</v>
      </c>
      <c r="H21" s="3">
        <v>3.13</v>
      </c>
      <c r="I21" s="39">
        <f t="shared" si="0"/>
        <v>2.56</v>
      </c>
    </row>
    <row r="22" spans="2:9" ht="15.75" x14ac:dyDescent="0.25">
      <c r="B22" s="3">
        <v>16</v>
      </c>
      <c r="C22" s="14" t="s">
        <v>26</v>
      </c>
      <c r="D22" s="13" t="s">
        <v>3</v>
      </c>
      <c r="E22" s="3">
        <v>28</v>
      </c>
      <c r="F22" s="24">
        <v>0.59</v>
      </c>
      <c r="G22" s="34">
        <v>0.81</v>
      </c>
      <c r="H22" s="3">
        <v>0.28999999999999998</v>
      </c>
      <c r="I22" s="39">
        <f t="shared" si="0"/>
        <v>0.56000000000000005</v>
      </c>
    </row>
    <row r="23" spans="2:9" ht="15.75" x14ac:dyDescent="0.25">
      <c r="B23" s="3">
        <v>17</v>
      </c>
      <c r="C23" s="17" t="s">
        <v>31</v>
      </c>
      <c r="D23" s="18" t="s">
        <v>3</v>
      </c>
      <c r="E23" s="18">
        <v>28</v>
      </c>
      <c r="F23" s="26">
        <v>5.92</v>
      </c>
      <c r="G23" s="34">
        <v>8.51</v>
      </c>
      <c r="H23" s="3">
        <v>6.92</v>
      </c>
      <c r="I23" s="39">
        <f t="shared" si="0"/>
        <v>7.12</v>
      </c>
    </row>
    <row r="24" spans="2:9" ht="15.75" x14ac:dyDescent="0.25">
      <c r="B24" s="3">
        <v>18</v>
      </c>
      <c r="C24" s="3" t="s">
        <v>15</v>
      </c>
      <c r="D24" s="3" t="s">
        <v>3</v>
      </c>
      <c r="E24" s="13">
        <v>14</v>
      </c>
      <c r="F24" s="24">
        <v>2.94</v>
      </c>
      <c r="G24" s="34">
        <v>2.44</v>
      </c>
      <c r="H24" s="3">
        <v>2.92</v>
      </c>
      <c r="I24" s="39">
        <f t="shared" si="0"/>
        <v>2.77</v>
      </c>
    </row>
    <row r="25" spans="2:9" ht="15.75" x14ac:dyDescent="0.25">
      <c r="B25" s="3">
        <v>19</v>
      </c>
      <c r="C25" s="13" t="s">
        <v>20</v>
      </c>
      <c r="D25" s="3" t="s">
        <v>3</v>
      </c>
      <c r="E25" s="3">
        <v>14</v>
      </c>
      <c r="F25" s="24">
        <v>1.67</v>
      </c>
      <c r="G25" s="34">
        <v>3.06</v>
      </c>
      <c r="H25" s="13">
        <v>1.268</v>
      </c>
      <c r="I25" s="39">
        <f t="shared" si="0"/>
        <v>2</v>
      </c>
    </row>
    <row r="26" spans="2:9" ht="15.75" x14ac:dyDescent="0.25">
      <c r="B26" s="3">
        <v>20</v>
      </c>
      <c r="C26" s="13" t="s">
        <v>30</v>
      </c>
      <c r="D26" s="13" t="s">
        <v>3</v>
      </c>
      <c r="E26" s="3">
        <v>28</v>
      </c>
      <c r="F26" s="24">
        <v>1.87</v>
      </c>
      <c r="G26" s="34">
        <v>2.0299999999999998</v>
      </c>
      <c r="H26" s="13">
        <v>2.41</v>
      </c>
      <c r="I26" s="39">
        <f t="shared" si="0"/>
        <v>2.1</v>
      </c>
    </row>
    <row r="27" spans="2:9" ht="15.75" x14ac:dyDescent="0.25">
      <c r="B27" s="3">
        <v>21</v>
      </c>
      <c r="C27" s="16" t="s">
        <v>29</v>
      </c>
      <c r="D27" s="13" t="s">
        <v>4</v>
      </c>
      <c r="E27" s="13">
        <v>14</v>
      </c>
      <c r="F27" s="24">
        <v>7.31</v>
      </c>
      <c r="G27" s="34">
        <v>8.2899999999999991</v>
      </c>
      <c r="H27" s="3">
        <v>6.47</v>
      </c>
      <c r="I27" s="39">
        <f t="shared" si="0"/>
        <v>7.36</v>
      </c>
    </row>
    <row r="28" spans="2:9" ht="15.75" x14ac:dyDescent="0.25">
      <c r="B28" s="3">
        <v>22</v>
      </c>
      <c r="C28" s="16" t="s">
        <v>28</v>
      </c>
      <c r="D28" s="13" t="s">
        <v>3</v>
      </c>
      <c r="E28" s="3">
        <v>14</v>
      </c>
      <c r="F28" s="24">
        <v>3.9</v>
      </c>
      <c r="G28" s="34">
        <v>2.85</v>
      </c>
      <c r="H28" s="3">
        <v>1.46</v>
      </c>
      <c r="I28" s="39">
        <f t="shared" si="0"/>
        <v>2.74</v>
      </c>
    </row>
    <row r="29" spans="2:9" ht="15.75" x14ac:dyDescent="0.25">
      <c r="B29" s="3">
        <v>23</v>
      </c>
      <c r="C29" s="13" t="s">
        <v>22</v>
      </c>
      <c r="D29" s="13" t="s">
        <v>3</v>
      </c>
      <c r="E29" s="3">
        <v>14</v>
      </c>
      <c r="F29" s="24">
        <v>5.04</v>
      </c>
      <c r="G29" s="34">
        <v>6.75</v>
      </c>
      <c r="H29" s="3">
        <v>4.87</v>
      </c>
      <c r="I29" s="39">
        <f t="shared" si="0"/>
        <v>5.55</v>
      </c>
    </row>
    <row r="30" spans="2:9" ht="15.75" x14ac:dyDescent="0.25">
      <c r="B30" s="3">
        <v>24</v>
      </c>
      <c r="C30" s="21" t="s">
        <v>32</v>
      </c>
      <c r="D30" s="13" t="s">
        <v>4</v>
      </c>
      <c r="E30" s="3">
        <v>4</v>
      </c>
      <c r="F30" s="24">
        <v>6.67</v>
      </c>
      <c r="G30" s="34">
        <v>34.14</v>
      </c>
      <c r="H30" s="3">
        <v>9.67</v>
      </c>
      <c r="I30" s="39">
        <f t="shared" si="0"/>
        <v>16.829999999999998</v>
      </c>
    </row>
    <row r="31" spans="2:9" ht="15.75" x14ac:dyDescent="0.25">
      <c r="B31" s="3">
        <v>25</v>
      </c>
      <c r="C31" s="21" t="s">
        <v>56</v>
      </c>
      <c r="D31" s="13" t="s">
        <v>3</v>
      </c>
      <c r="E31" s="3">
        <v>10</v>
      </c>
      <c r="F31" s="24">
        <v>4.46</v>
      </c>
      <c r="G31" s="34">
        <v>4.0599999999999996</v>
      </c>
      <c r="H31" s="3">
        <v>4.54</v>
      </c>
      <c r="I31" s="39">
        <f t="shared" si="0"/>
        <v>4.3499999999999996</v>
      </c>
    </row>
    <row r="32" spans="2:9" ht="15.75" x14ac:dyDescent="0.25">
      <c r="B32" s="3">
        <v>26</v>
      </c>
      <c r="C32" s="15" t="s">
        <v>27</v>
      </c>
      <c r="D32" s="13" t="s">
        <v>3</v>
      </c>
      <c r="E32" s="3">
        <v>8</v>
      </c>
      <c r="F32" s="24">
        <v>1.21</v>
      </c>
      <c r="G32" s="34">
        <v>1.95</v>
      </c>
      <c r="H32" s="3">
        <v>1.2</v>
      </c>
      <c r="I32" s="39">
        <f t="shared" si="0"/>
        <v>1.45</v>
      </c>
    </row>
    <row r="33" spans="2:9" ht="15.75" x14ac:dyDescent="0.25">
      <c r="B33" s="3">
        <v>27</v>
      </c>
      <c r="C33" s="3" t="s">
        <v>16</v>
      </c>
      <c r="D33" s="13" t="s">
        <v>4</v>
      </c>
      <c r="E33" s="3">
        <v>10</v>
      </c>
      <c r="F33" s="24">
        <v>10.25</v>
      </c>
      <c r="G33" s="34">
        <v>8.93</v>
      </c>
      <c r="H33" s="3">
        <v>9.35</v>
      </c>
      <c r="I33" s="39">
        <f t="shared" si="0"/>
        <v>9.51</v>
      </c>
    </row>
    <row r="34" spans="2:9" ht="15.75" x14ac:dyDescent="0.25">
      <c r="C34" s="29" t="s">
        <v>39</v>
      </c>
      <c r="D34" s="30"/>
      <c r="E34" s="30">
        <f>SUM(E7:E33)</f>
        <v>682</v>
      </c>
      <c r="F34" s="30">
        <f>SUM(F7:F33)</f>
        <v>80.87</v>
      </c>
      <c r="G34" s="35">
        <f>SUM(G7:G33)</f>
        <v>109.15</v>
      </c>
      <c r="H34" s="35">
        <f>SUM(H7:H33)</f>
        <v>83.75</v>
      </c>
      <c r="I34" s="39">
        <f>SUM(I7:I33)</f>
        <v>91.25</v>
      </c>
    </row>
    <row r="35" spans="2:9" x14ac:dyDescent="0.2">
      <c r="H35" s="37"/>
    </row>
    <row r="36" spans="2:9" x14ac:dyDescent="0.2">
      <c r="C36" s="72"/>
      <c r="D36" s="72"/>
      <c r="E36" s="72"/>
      <c r="F36" s="72"/>
      <c r="G36" s="72"/>
      <c r="H36" s="37"/>
    </row>
    <row r="37" spans="2:9" x14ac:dyDescent="0.2">
      <c r="C37" s="72"/>
      <c r="D37" s="72"/>
      <c r="E37" s="72"/>
      <c r="F37" s="72"/>
      <c r="G37" s="72"/>
      <c r="H37" s="37"/>
    </row>
    <row r="38" spans="2:9" x14ac:dyDescent="0.2">
      <c r="C38" s="72"/>
      <c r="D38" s="72"/>
      <c r="E38" s="72"/>
      <c r="F38" s="72"/>
      <c r="G38" s="72"/>
      <c r="H38" s="37"/>
    </row>
    <row r="39" spans="2:9" x14ac:dyDescent="0.2">
      <c r="C39" s="72"/>
      <c r="D39" s="72"/>
      <c r="E39" s="72"/>
      <c r="F39" s="72"/>
      <c r="G39" s="72"/>
      <c r="H39" s="37"/>
    </row>
    <row r="40" spans="2:9" x14ac:dyDescent="0.2">
      <c r="C40" s="72"/>
      <c r="D40" s="72"/>
      <c r="E40" s="72"/>
      <c r="F40" s="72"/>
      <c r="G40" s="72"/>
    </row>
    <row r="41" spans="2:9" x14ac:dyDescent="0.2">
      <c r="C41" s="72"/>
      <c r="D41" s="72"/>
      <c r="E41" s="72"/>
      <c r="F41" s="72"/>
      <c r="G41" s="72"/>
    </row>
  </sheetData>
  <mergeCells count="2">
    <mergeCell ref="C5:F5"/>
    <mergeCell ref="C36:G41"/>
  </mergeCells>
  <pageMargins left="0.7" right="0.7" top="0.75" bottom="0.75" header="0.3" footer="0.3"/>
  <pageSetup paperSize="9" scale="85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0"/>
  <sheetViews>
    <sheetView workbookViewId="0">
      <selection sqref="A1:F34"/>
    </sheetView>
  </sheetViews>
  <sheetFormatPr defaultRowHeight="15" x14ac:dyDescent="0.2"/>
  <cols>
    <col min="1" max="1" width="4.28515625" style="1" customWidth="1"/>
    <col min="2" max="2" width="5.5703125" style="1" customWidth="1"/>
    <col min="3" max="3" width="75" style="1" customWidth="1"/>
    <col min="4" max="4" width="10.140625" style="1" customWidth="1"/>
    <col min="5" max="5" width="12.85546875" style="1" customWidth="1"/>
    <col min="6" max="6" width="8" style="1" hidden="1" customWidth="1"/>
    <col min="7" max="9" width="12" style="1" hidden="1" customWidth="1"/>
    <col min="10" max="10" width="12.7109375" style="1" hidden="1" customWidth="1"/>
    <col min="11" max="11" width="12.140625" style="1" hidden="1" customWidth="1"/>
    <col min="12" max="12" width="10.5703125" style="1" hidden="1" customWidth="1"/>
    <col min="13" max="13" width="12.140625" style="1" hidden="1" customWidth="1"/>
    <col min="14" max="14" width="11.42578125" style="1" hidden="1" customWidth="1"/>
    <col min="15" max="15" width="2.7109375" style="1" hidden="1" customWidth="1"/>
    <col min="16" max="16" width="1.85546875" style="1" hidden="1" customWidth="1"/>
    <col min="17" max="16384" width="9.140625" style="1"/>
  </cols>
  <sheetData>
    <row r="1" spans="2:16" x14ac:dyDescent="0.2">
      <c r="C1" s="11"/>
      <c r="D1" s="11" t="s">
        <v>66</v>
      </c>
      <c r="J1" s="4"/>
      <c r="O1" s="11" t="s">
        <v>62</v>
      </c>
    </row>
    <row r="2" spans="2:16" ht="15.75" x14ac:dyDescent="0.25">
      <c r="B2" s="5"/>
      <c r="C2" s="20" t="s">
        <v>60</v>
      </c>
      <c r="D2" s="5"/>
      <c r="E2" s="5"/>
      <c r="F2" s="5"/>
      <c r="G2" s="5"/>
      <c r="H2" s="5"/>
      <c r="I2" s="5"/>
      <c r="J2" s="5"/>
    </row>
    <row r="3" spans="2:16" ht="15.75" x14ac:dyDescent="0.25">
      <c r="B3" s="5"/>
      <c r="C3" s="22" t="s">
        <v>36</v>
      </c>
      <c r="D3" s="5"/>
      <c r="E3" s="5"/>
      <c r="F3" s="5"/>
      <c r="G3" s="5"/>
      <c r="H3" s="5"/>
      <c r="I3" s="5"/>
      <c r="J3" s="5"/>
    </row>
    <row r="4" spans="2:16" x14ac:dyDescent="0.2">
      <c r="C4" s="71" t="s">
        <v>61</v>
      </c>
      <c r="D4" s="71"/>
      <c r="E4" s="71"/>
      <c r="F4" s="71"/>
      <c r="G4" s="49" t="s">
        <v>47</v>
      </c>
      <c r="H4" s="11" t="s">
        <v>53</v>
      </c>
      <c r="I4" s="11" t="s">
        <v>48</v>
      </c>
    </row>
    <row r="5" spans="2:16" ht="38.25" customHeight="1" x14ac:dyDescent="0.2">
      <c r="B5" s="6" t="s">
        <v>0</v>
      </c>
      <c r="C5" s="9" t="s">
        <v>9</v>
      </c>
      <c r="D5" s="7" t="s">
        <v>10</v>
      </c>
      <c r="E5" s="36" t="s">
        <v>1</v>
      </c>
      <c r="F5" s="8" t="s">
        <v>8</v>
      </c>
      <c r="G5" s="27" t="s">
        <v>42</v>
      </c>
      <c r="H5" s="27" t="s">
        <v>42</v>
      </c>
      <c r="I5" s="27" t="s">
        <v>42</v>
      </c>
      <c r="J5" s="23" t="s">
        <v>43</v>
      </c>
      <c r="K5" s="23" t="s">
        <v>43</v>
      </c>
      <c r="L5" s="43" t="s">
        <v>43</v>
      </c>
      <c r="M5" s="45" t="s">
        <v>54</v>
      </c>
      <c r="N5" s="68" t="s">
        <v>59</v>
      </c>
      <c r="O5" s="67" t="s">
        <v>57</v>
      </c>
      <c r="P5" s="65" t="s">
        <v>58</v>
      </c>
    </row>
    <row r="6" spans="2:16" x14ac:dyDescent="0.2">
      <c r="B6" s="3">
        <v>1</v>
      </c>
      <c r="C6" s="2" t="s">
        <v>2</v>
      </c>
      <c r="D6" s="2" t="s">
        <v>3</v>
      </c>
      <c r="E6" s="3">
        <v>50</v>
      </c>
      <c r="F6" s="24">
        <v>1.19</v>
      </c>
      <c r="G6" s="50">
        <v>39</v>
      </c>
      <c r="H6" s="28">
        <v>80</v>
      </c>
      <c r="I6" s="28">
        <v>59.5</v>
      </c>
      <c r="J6" s="10">
        <v>47.97</v>
      </c>
      <c r="K6" s="61">
        <v>98.4</v>
      </c>
      <c r="L6" s="42">
        <v>73.185000000000002</v>
      </c>
      <c r="M6" s="64">
        <f>(G6+H6+I6)/E6/3</f>
        <v>1.19</v>
      </c>
      <c r="N6" s="34">
        <v>23</v>
      </c>
      <c r="O6" s="64">
        <f>E6*F6</f>
        <v>59.5</v>
      </c>
      <c r="P6" s="66">
        <f>O6*1.23</f>
        <v>73.19</v>
      </c>
    </row>
    <row r="7" spans="2:16" x14ac:dyDescent="0.2">
      <c r="B7" s="3">
        <v>2</v>
      </c>
      <c r="C7" s="2" t="s">
        <v>11</v>
      </c>
      <c r="D7" s="2" t="s">
        <v>3</v>
      </c>
      <c r="E7" s="3">
        <v>50</v>
      </c>
      <c r="F7" s="24">
        <v>1.44</v>
      </c>
      <c r="G7" s="50">
        <v>86</v>
      </c>
      <c r="H7" s="28">
        <v>48.5</v>
      </c>
      <c r="I7" s="28">
        <v>81</v>
      </c>
      <c r="J7" s="10">
        <v>105.78</v>
      </c>
      <c r="K7" s="62">
        <v>59.655000000000001</v>
      </c>
      <c r="L7" s="42">
        <v>99.63</v>
      </c>
      <c r="M7" s="64">
        <f t="shared" ref="M7:M32" si="0">(G7+H7+I7)/E7/3</f>
        <v>1.44</v>
      </c>
      <c r="N7" s="34">
        <v>23</v>
      </c>
      <c r="O7" s="64">
        <f t="shared" ref="O7:O32" si="1">E7*F7</f>
        <v>72</v>
      </c>
      <c r="P7" s="66">
        <f t="shared" ref="P7:P32" si="2">O7*1.23</f>
        <v>88.56</v>
      </c>
    </row>
    <row r="8" spans="2:16" x14ac:dyDescent="0.2">
      <c r="B8" s="3">
        <v>3</v>
      </c>
      <c r="C8" s="14" t="s">
        <v>33</v>
      </c>
      <c r="D8" s="14" t="s">
        <v>3</v>
      </c>
      <c r="E8" s="3">
        <v>55</v>
      </c>
      <c r="F8" s="24">
        <v>1.66</v>
      </c>
      <c r="G8" s="50">
        <v>106.7</v>
      </c>
      <c r="H8" s="28">
        <v>111.1</v>
      </c>
      <c r="I8" s="28">
        <v>56.1</v>
      </c>
      <c r="J8" s="10">
        <v>131.24</v>
      </c>
      <c r="K8" s="62">
        <v>136.65299999999999</v>
      </c>
      <c r="L8" s="42">
        <v>69.003</v>
      </c>
      <c r="M8" s="64">
        <f t="shared" si="0"/>
        <v>1.66</v>
      </c>
      <c r="N8" s="34">
        <v>23</v>
      </c>
      <c r="O8" s="64">
        <f t="shared" si="1"/>
        <v>91.3</v>
      </c>
      <c r="P8" s="66">
        <f t="shared" si="2"/>
        <v>112.3</v>
      </c>
    </row>
    <row r="9" spans="2:16" x14ac:dyDescent="0.2">
      <c r="B9" s="3">
        <v>4</v>
      </c>
      <c r="C9" s="12" t="s">
        <v>19</v>
      </c>
      <c r="D9" s="2" t="s">
        <v>3</v>
      </c>
      <c r="E9" s="3">
        <v>40</v>
      </c>
      <c r="F9" s="25">
        <v>0.88</v>
      </c>
      <c r="G9" s="50">
        <v>31.6</v>
      </c>
      <c r="H9" s="28">
        <v>40</v>
      </c>
      <c r="I9" s="28">
        <v>33.6</v>
      </c>
      <c r="J9" s="10">
        <v>38.869999999999997</v>
      </c>
      <c r="K9" s="62">
        <v>49.2</v>
      </c>
      <c r="L9" s="42">
        <v>41.328000000000003</v>
      </c>
      <c r="M9" s="64">
        <f t="shared" si="0"/>
        <v>0.88</v>
      </c>
      <c r="N9" s="34">
        <v>23</v>
      </c>
      <c r="O9" s="64">
        <f t="shared" si="1"/>
        <v>35.200000000000003</v>
      </c>
      <c r="P9" s="66">
        <f t="shared" si="2"/>
        <v>43.3</v>
      </c>
    </row>
    <row r="10" spans="2:16" x14ac:dyDescent="0.2">
      <c r="B10" s="3">
        <v>5</v>
      </c>
      <c r="C10" s="12" t="s">
        <v>23</v>
      </c>
      <c r="D10" s="2" t="s">
        <v>4</v>
      </c>
      <c r="E10" s="3">
        <v>14</v>
      </c>
      <c r="F10" s="24">
        <v>1.6</v>
      </c>
      <c r="G10" s="50">
        <v>28.14</v>
      </c>
      <c r="H10" s="28">
        <v>22.4</v>
      </c>
      <c r="I10" s="28">
        <v>16.8</v>
      </c>
      <c r="J10" s="10">
        <v>34.61</v>
      </c>
      <c r="K10" s="62">
        <v>27.552</v>
      </c>
      <c r="L10" s="42">
        <v>20.664000000000001</v>
      </c>
      <c r="M10" s="64">
        <f t="shared" si="0"/>
        <v>1.6</v>
      </c>
      <c r="N10" s="34">
        <v>23</v>
      </c>
      <c r="O10" s="64">
        <f t="shared" si="1"/>
        <v>22.4</v>
      </c>
      <c r="P10" s="66">
        <f t="shared" si="2"/>
        <v>27.55</v>
      </c>
    </row>
    <row r="11" spans="2:16" x14ac:dyDescent="0.2">
      <c r="B11" s="3">
        <v>6</v>
      </c>
      <c r="C11" s="12" t="s">
        <v>24</v>
      </c>
      <c r="D11" s="2" t="s">
        <v>4</v>
      </c>
      <c r="E11" s="3">
        <v>14</v>
      </c>
      <c r="F11" s="25">
        <v>5.6</v>
      </c>
      <c r="G11" s="50">
        <v>116.34</v>
      </c>
      <c r="H11" s="28">
        <v>73.64</v>
      </c>
      <c r="I11" s="28">
        <v>45.22</v>
      </c>
      <c r="J11" s="10">
        <v>143.1</v>
      </c>
      <c r="K11" s="62">
        <v>90.577200000000005</v>
      </c>
      <c r="L11" s="42">
        <v>55.620600000000003</v>
      </c>
      <c r="M11" s="64">
        <f t="shared" si="0"/>
        <v>5.6</v>
      </c>
      <c r="N11" s="34">
        <v>23</v>
      </c>
      <c r="O11" s="64">
        <f t="shared" si="1"/>
        <v>78.400000000000006</v>
      </c>
      <c r="P11" s="66">
        <f t="shared" si="2"/>
        <v>96.43</v>
      </c>
    </row>
    <row r="12" spans="2:16" x14ac:dyDescent="0.2">
      <c r="B12" s="3">
        <v>7</v>
      </c>
      <c r="C12" s="12" t="s">
        <v>64</v>
      </c>
      <c r="D12" s="14" t="s">
        <v>4</v>
      </c>
      <c r="E12" s="3">
        <v>55</v>
      </c>
      <c r="F12" s="24">
        <v>1.49</v>
      </c>
      <c r="G12" s="50">
        <v>85.8</v>
      </c>
      <c r="H12" s="28">
        <v>114.4</v>
      </c>
      <c r="I12" s="28">
        <v>46.2</v>
      </c>
      <c r="J12" s="10">
        <v>105.53</v>
      </c>
      <c r="K12" s="62">
        <v>140.71199999999999</v>
      </c>
      <c r="L12" s="42">
        <v>56.826000000000001</v>
      </c>
      <c r="M12" s="64">
        <f t="shared" si="0"/>
        <v>1.49</v>
      </c>
      <c r="N12" s="34">
        <v>23</v>
      </c>
      <c r="O12" s="64">
        <f t="shared" si="1"/>
        <v>81.95</v>
      </c>
      <c r="P12" s="66">
        <f t="shared" si="2"/>
        <v>100.8</v>
      </c>
    </row>
    <row r="13" spans="2:16" x14ac:dyDescent="0.2">
      <c r="B13" s="3">
        <v>8</v>
      </c>
      <c r="C13" s="17" t="s">
        <v>21</v>
      </c>
      <c r="D13" s="18" t="s">
        <v>4</v>
      </c>
      <c r="E13" s="18">
        <v>14</v>
      </c>
      <c r="F13" s="26">
        <v>1.46</v>
      </c>
      <c r="G13" s="50">
        <v>20.16</v>
      </c>
      <c r="H13" s="28">
        <v>23.52</v>
      </c>
      <c r="I13" s="28">
        <v>17.5</v>
      </c>
      <c r="J13" s="10">
        <v>24.8</v>
      </c>
      <c r="K13" s="62">
        <v>28.929600000000001</v>
      </c>
      <c r="L13" s="42">
        <v>21.524999999999999</v>
      </c>
      <c r="M13" s="64">
        <f t="shared" si="0"/>
        <v>1.46</v>
      </c>
      <c r="N13" s="34">
        <v>23</v>
      </c>
      <c r="O13" s="64">
        <f t="shared" si="1"/>
        <v>20.440000000000001</v>
      </c>
      <c r="P13" s="66">
        <f t="shared" si="2"/>
        <v>25.14</v>
      </c>
    </row>
    <row r="14" spans="2:16" x14ac:dyDescent="0.2">
      <c r="B14" s="3">
        <v>9</v>
      </c>
      <c r="C14" s="18" t="s">
        <v>12</v>
      </c>
      <c r="D14" s="18" t="s">
        <v>4</v>
      </c>
      <c r="E14" s="18">
        <v>28</v>
      </c>
      <c r="F14" s="26">
        <v>3.73</v>
      </c>
      <c r="G14" s="50">
        <v>88.2</v>
      </c>
      <c r="H14" s="28">
        <v>123.48</v>
      </c>
      <c r="I14" s="28">
        <v>101.64</v>
      </c>
      <c r="J14" s="10">
        <v>108.49</v>
      </c>
      <c r="K14" s="62">
        <v>151.88040000000001</v>
      </c>
      <c r="L14" s="42">
        <v>125.0172</v>
      </c>
      <c r="M14" s="64">
        <f t="shared" si="0"/>
        <v>3.73</v>
      </c>
      <c r="N14" s="34">
        <v>23</v>
      </c>
      <c r="O14" s="64">
        <f t="shared" si="1"/>
        <v>104.44</v>
      </c>
      <c r="P14" s="66">
        <f t="shared" si="2"/>
        <v>128.46</v>
      </c>
    </row>
    <row r="15" spans="2:16" x14ac:dyDescent="0.2">
      <c r="B15" s="3">
        <v>10</v>
      </c>
      <c r="C15" s="3" t="s">
        <v>5</v>
      </c>
      <c r="D15" s="3" t="s">
        <v>3</v>
      </c>
      <c r="E15" s="3">
        <v>40</v>
      </c>
      <c r="F15" s="24">
        <v>1.26</v>
      </c>
      <c r="G15" s="50">
        <v>58.4</v>
      </c>
      <c r="H15" s="28">
        <v>36</v>
      </c>
      <c r="I15" s="28">
        <v>57.2</v>
      </c>
      <c r="J15" s="10">
        <v>71.83</v>
      </c>
      <c r="K15" s="62">
        <v>44.28</v>
      </c>
      <c r="L15" s="42">
        <v>70.355999999999995</v>
      </c>
      <c r="M15" s="64">
        <f t="shared" si="0"/>
        <v>1.26</v>
      </c>
      <c r="N15" s="34">
        <v>23</v>
      </c>
      <c r="O15" s="64">
        <f t="shared" si="1"/>
        <v>50.4</v>
      </c>
      <c r="P15" s="66">
        <f t="shared" si="2"/>
        <v>61.99</v>
      </c>
    </row>
    <row r="16" spans="2:16" x14ac:dyDescent="0.2">
      <c r="B16" s="3">
        <v>11</v>
      </c>
      <c r="C16" s="3" t="s">
        <v>6</v>
      </c>
      <c r="D16" s="3" t="s">
        <v>3</v>
      </c>
      <c r="E16" s="3">
        <v>28</v>
      </c>
      <c r="F16" s="24">
        <v>2.15</v>
      </c>
      <c r="G16" s="50">
        <v>55.16</v>
      </c>
      <c r="H16" s="28">
        <v>61.6</v>
      </c>
      <c r="I16" s="28">
        <v>64.12</v>
      </c>
      <c r="J16" s="10">
        <v>67.849999999999994</v>
      </c>
      <c r="K16" s="62">
        <v>75.768000000000001</v>
      </c>
      <c r="L16" s="42">
        <v>78.867599999999996</v>
      </c>
      <c r="M16" s="64">
        <f t="shared" si="0"/>
        <v>2.15</v>
      </c>
      <c r="N16" s="34">
        <v>23</v>
      </c>
      <c r="O16" s="64">
        <f t="shared" si="1"/>
        <v>60.2</v>
      </c>
      <c r="P16" s="66">
        <f t="shared" si="2"/>
        <v>74.05</v>
      </c>
    </row>
    <row r="17" spans="2:16" x14ac:dyDescent="0.2">
      <c r="B17" s="3">
        <v>12</v>
      </c>
      <c r="C17" s="3" t="s">
        <v>7</v>
      </c>
      <c r="D17" s="3" t="s">
        <v>3</v>
      </c>
      <c r="E17" s="3">
        <v>40</v>
      </c>
      <c r="F17" s="24">
        <v>2.2400000000000002</v>
      </c>
      <c r="G17" s="50">
        <v>88.8</v>
      </c>
      <c r="H17" s="28">
        <v>88</v>
      </c>
      <c r="I17" s="28">
        <v>92.4</v>
      </c>
      <c r="J17" s="10">
        <v>109.22</v>
      </c>
      <c r="K17" s="62">
        <v>108.24</v>
      </c>
      <c r="L17" s="42">
        <v>113.652</v>
      </c>
      <c r="M17" s="64">
        <f t="shared" si="0"/>
        <v>2.2400000000000002</v>
      </c>
      <c r="N17" s="34">
        <v>23</v>
      </c>
      <c r="O17" s="64">
        <f t="shared" si="1"/>
        <v>89.6</v>
      </c>
      <c r="P17" s="66">
        <f t="shared" si="2"/>
        <v>110.21</v>
      </c>
    </row>
    <row r="18" spans="2:16" x14ac:dyDescent="0.2">
      <c r="B18" s="3">
        <v>13</v>
      </c>
      <c r="C18" s="13" t="s">
        <v>13</v>
      </c>
      <c r="D18" s="3" t="s">
        <v>3</v>
      </c>
      <c r="E18" s="3">
        <v>40</v>
      </c>
      <c r="F18" s="24">
        <v>0.94</v>
      </c>
      <c r="G18" s="50">
        <v>46.8</v>
      </c>
      <c r="H18" s="28">
        <v>16</v>
      </c>
      <c r="I18" s="28">
        <v>49.6</v>
      </c>
      <c r="J18" s="10">
        <v>57.56</v>
      </c>
      <c r="K18" s="62">
        <v>19.68</v>
      </c>
      <c r="L18" s="42">
        <v>61.008000000000003</v>
      </c>
      <c r="M18" s="64">
        <f t="shared" si="0"/>
        <v>0.94</v>
      </c>
      <c r="N18" s="34">
        <v>23</v>
      </c>
      <c r="O18" s="64">
        <f t="shared" si="1"/>
        <v>37.6</v>
      </c>
      <c r="P18" s="66">
        <f t="shared" si="2"/>
        <v>46.25</v>
      </c>
    </row>
    <row r="19" spans="2:16" x14ac:dyDescent="0.2">
      <c r="B19" s="3">
        <v>14</v>
      </c>
      <c r="C19" s="13" t="s">
        <v>17</v>
      </c>
      <c r="D19" s="3" t="s">
        <v>3</v>
      </c>
      <c r="E19" s="3">
        <v>14</v>
      </c>
      <c r="F19" s="24">
        <v>0.71</v>
      </c>
      <c r="G19" s="50">
        <v>10.220000000000001</v>
      </c>
      <c r="H19" s="28">
        <v>8.9600000000000009</v>
      </c>
      <c r="I19" s="28">
        <v>10.78</v>
      </c>
      <c r="J19" s="10">
        <v>12.57</v>
      </c>
      <c r="K19" s="62">
        <v>11.020799999999999</v>
      </c>
      <c r="L19" s="42">
        <v>13.259399999999999</v>
      </c>
      <c r="M19" s="64">
        <f t="shared" si="0"/>
        <v>0.71</v>
      </c>
      <c r="N19" s="34">
        <v>23</v>
      </c>
      <c r="O19" s="64">
        <f t="shared" si="1"/>
        <v>9.94</v>
      </c>
      <c r="P19" s="66">
        <f t="shared" si="2"/>
        <v>12.23</v>
      </c>
    </row>
    <row r="20" spans="2:16" ht="30" x14ac:dyDescent="0.2">
      <c r="B20" s="3">
        <v>15</v>
      </c>
      <c r="C20" s="2" t="s">
        <v>14</v>
      </c>
      <c r="D20" s="3" t="s">
        <v>4</v>
      </c>
      <c r="E20" s="3">
        <v>14</v>
      </c>
      <c r="F20" s="24">
        <v>2.56</v>
      </c>
      <c r="G20" s="50">
        <v>43.82</v>
      </c>
      <c r="H20" s="28">
        <v>29.12</v>
      </c>
      <c r="I20" s="28">
        <v>34.58</v>
      </c>
      <c r="J20" s="10">
        <v>53.9</v>
      </c>
      <c r="K20" s="62">
        <v>35.817599999999999</v>
      </c>
      <c r="L20" s="42">
        <v>42.5334</v>
      </c>
      <c r="M20" s="64">
        <f t="shared" si="0"/>
        <v>2.56</v>
      </c>
      <c r="N20" s="34">
        <v>23</v>
      </c>
      <c r="O20" s="64">
        <f t="shared" si="1"/>
        <v>35.840000000000003</v>
      </c>
      <c r="P20" s="66">
        <f t="shared" si="2"/>
        <v>44.08</v>
      </c>
    </row>
    <row r="21" spans="2:16" x14ac:dyDescent="0.2">
      <c r="B21" s="3">
        <v>16</v>
      </c>
      <c r="C21" s="14" t="s">
        <v>63</v>
      </c>
      <c r="D21" s="13" t="s">
        <v>3</v>
      </c>
      <c r="E21" s="3">
        <v>28</v>
      </c>
      <c r="F21" s="24">
        <v>0.56000000000000005</v>
      </c>
      <c r="G21" s="50">
        <v>8.1199999999999992</v>
      </c>
      <c r="H21" s="28">
        <v>16.52</v>
      </c>
      <c r="I21" s="28">
        <v>22.68</v>
      </c>
      <c r="J21" s="10">
        <v>9.99</v>
      </c>
      <c r="K21" s="62">
        <v>20.319600000000001</v>
      </c>
      <c r="L21" s="42">
        <v>27.8964</v>
      </c>
      <c r="M21" s="64">
        <f t="shared" si="0"/>
        <v>0.56000000000000005</v>
      </c>
      <c r="N21" s="34">
        <v>23</v>
      </c>
      <c r="O21" s="64">
        <f t="shared" si="1"/>
        <v>15.68</v>
      </c>
      <c r="P21" s="66">
        <f t="shared" si="2"/>
        <v>19.29</v>
      </c>
    </row>
    <row r="22" spans="2:16" x14ac:dyDescent="0.2">
      <c r="B22" s="3">
        <v>17</v>
      </c>
      <c r="C22" s="17" t="s">
        <v>31</v>
      </c>
      <c r="D22" s="18" t="s">
        <v>3</v>
      </c>
      <c r="E22" s="18">
        <v>28</v>
      </c>
      <c r="F22" s="26">
        <v>7.12</v>
      </c>
      <c r="G22" s="50">
        <v>193.76</v>
      </c>
      <c r="H22" s="28">
        <v>165.76</v>
      </c>
      <c r="I22" s="28">
        <v>238.28</v>
      </c>
      <c r="J22" s="10">
        <v>238.32</v>
      </c>
      <c r="K22" s="62">
        <v>203.88480000000001</v>
      </c>
      <c r="L22" s="42">
        <v>293.08440000000002</v>
      </c>
      <c r="M22" s="64">
        <f t="shared" si="0"/>
        <v>7.12</v>
      </c>
      <c r="N22" s="34">
        <v>23</v>
      </c>
      <c r="O22" s="64">
        <f t="shared" si="1"/>
        <v>199.36</v>
      </c>
      <c r="P22" s="66">
        <f t="shared" si="2"/>
        <v>245.21</v>
      </c>
    </row>
    <row r="23" spans="2:16" x14ac:dyDescent="0.2">
      <c r="B23" s="3">
        <v>18</v>
      </c>
      <c r="C23" s="3" t="s">
        <v>15</v>
      </c>
      <c r="D23" s="3" t="s">
        <v>3</v>
      </c>
      <c r="E23" s="13">
        <v>14</v>
      </c>
      <c r="F23" s="24">
        <v>2.77</v>
      </c>
      <c r="G23" s="50">
        <v>40.880000000000003</v>
      </c>
      <c r="H23" s="28">
        <v>41.16</v>
      </c>
      <c r="I23" s="28">
        <v>34.159999999999997</v>
      </c>
      <c r="J23" s="10">
        <v>50.28</v>
      </c>
      <c r="K23" s="62">
        <v>50.626800000000003</v>
      </c>
      <c r="L23" s="42">
        <v>42.016800000000003</v>
      </c>
      <c r="M23" s="64">
        <f t="shared" si="0"/>
        <v>2.77</v>
      </c>
      <c r="N23" s="34">
        <v>23</v>
      </c>
      <c r="O23" s="64">
        <f t="shared" si="1"/>
        <v>38.78</v>
      </c>
      <c r="P23" s="66">
        <f t="shared" si="2"/>
        <v>47.7</v>
      </c>
    </row>
    <row r="24" spans="2:16" x14ac:dyDescent="0.2">
      <c r="B24" s="3">
        <v>19</v>
      </c>
      <c r="C24" s="13" t="s">
        <v>20</v>
      </c>
      <c r="D24" s="3" t="s">
        <v>3</v>
      </c>
      <c r="E24" s="3">
        <v>14</v>
      </c>
      <c r="F24" s="24">
        <v>2</v>
      </c>
      <c r="G24" s="50">
        <v>17.751999999999999</v>
      </c>
      <c r="H24" s="28">
        <v>23.38</v>
      </c>
      <c r="I24" s="28">
        <v>42.84</v>
      </c>
      <c r="J24" s="10">
        <v>21.83</v>
      </c>
      <c r="K24" s="63">
        <v>28.757400000000001</v>
      </c>
      <c r="L24" s="42">
        <v>52.693199999999997</v>
      </c>
      <c r="M24" s="64">
        <f t="shared" si="0"/>
        <v>2</v>
      </c>
      <c r="N24" s="34">
        <v>23</v>
      </c>
      <c r="O24" s="64">
        <f t="shared" si="1"/>
        <v>28</v>
      </c>
      <c r="P24" s="66">
        <f t="shared" si="2"/>
        <v>34.44</v>
      </c>
    </row>
    <row r="25" spans="2:16" x14ac:dyDescent="0.2">
      <c r="B25" s="3">
        <v>20</v>
      </c>
      <c r="C25" s="13" t="s">
        <v>30</v>
      </c>
      <c r="D25" s="13" t="s">
        <v>3</v>
      </c>
      <c r="E25" s="3">
        <v>28</v>
      </c>
      <c r="F25" s="24">
        <v>2.1</v>
      </c>
      <c r="G25" s="50">
        <v>67.48</v>
      </c>
      <c r="H25" s="28">
        <v>52.36</v>
      </c>
      <c r="I25" s="28">
        <v>56.84</v>
      </c>
      <c r="J25" s="10">
        <v>83</v>
      </c>
      <c r="K25" s="63">
        <v>64.402799999999999</v>
      </c>
      <c r="L25" s="42">
        <v>69.913200000000003</v>
      </c>
      <c r="M25" s="64">
        <f t="shared" si="0"/>
        <v>2.1</v>
      </c>
      <c r="N25" s="34">
        <v>23</v>
      </c>
      <c r="O25" s="64">
        <f t="shared" si="1"/>
        <v>58.8</v>
      </c>
      <c r="P25" s="66">
        <f t="shared" si="2"/>
        <v>72.319999999999993</v>
      </c>
    </row>
    <row r="26" spans="2:16" x14ac:dyDescent="0.2">
      <c r="B26" s="3">
        <v>21</v>
      </c>
      <c r="C26" s="16" t="s">
        <v>65</v>
      </c>
      <c r="D26" s="13" t="s">
        <v>4</v>
      </c>
      <c r="E26" s="13">
        <v>14</v>
      </c>
      <c r="F26" s="24">
        <v>7.36</v>
      </c>
      <c r="G26" s="50">
        <v>90.58</v>
      </c>
      <c r="H26" s="28">
        <v>102.34</v>
      </c>
      <c r="I26" s="28">
        <v>116.06</v>
      </c>
      <c r="J26" s="10">
        <v>111.41</v>
      </c>
      <c r="K26" s="63">
        <v>125.87820000000001</v>
      </c>
      <c r="L26" s="42">
        <v>142.75380000000001</v>
      </c>
      <c r="M26" s="64">
        <f t="shared" si="0"/>
        <v>7.36</v>
      </c>
      <c r="N26" s="34">
        <v>23</v>
      </c>
      <c r="O26" s="64">
        <f t="shared" si="1"/>
        <v>103.04</v>
      </c>
      <c r="P26" s="66">
        <f t="shared" si="2"/>
        <v>126.74</v>
      </c>
    </row>
    <row r="27" spans="2:16" x14ac:dyDescent="0.2">
      <c r="B27" s="3">
        <v>22</v>
      </c>
      <c r="C27" s="16" t="s">
        <v>28</v>
      </c>
      <c r="D27" s="13" t="s">
        <v>3</v>
      </c>
      <c r="E27" s="3">
        <v>14</v>
      </c>
      <c r="F27" s="24">
        <v>2.74</v>
      </c>
      <c r="G27" s="50">
        <v>20.440000000000001</v>
      </c>
      <c r="H27" s="28">
        <v>54.6</v>
      </c>
      <c r="I27" s="28">
        <v>39.9</v>
      </c>
      <c r="J27" s="10">
        <v>25.14</v>
      </c>
      <c r="K27" s="63">
        <v>67.158000000000001</v>
      </c>
      <c r="L27" s="42">
        <v>49.076999999999998</v>
      </c>
      <c r="M27" s="64">
        <f t="shared" si="0"/>
        <v>2.74</v>
      </c>
      <c r="N27" s="34">
        <v>23</v>
      </c>
      <c r="O27" s="64">
        <f t="shared" si="1"/>
        <v>38.36</v>
      </c>
      <c r="P27" s="66">
        <f t="shared" si="2"/>
        <v>47.18</v>
      </c>
    </row>
    <row r="28" spans="2:16" x14ac:dyDescent="0.2">
      <c r="B28" s="3">
        <v>23</v>
      </c>
      <c r="C28" s="13" t="s">
        <v>22</v>
      </c>
      <c r="D28" s="13" t="s">
        <v>3</v>
      </c>
      <c r="E28" s="3">
        <v>14</v>
      </c>
      <c r="F28" s="24">
        <v>5.55</v>
      </c>
      <c r="G28" s="50">
        <v>68.180000000000007</v>
      </c>
      <c r="H28" s="28">
        <v>70.56</v>
      </c>
      <c r="I28" s="28">
        <v>94.5</v>
      </c>
      <c r="J28" s="10">
        <v>83.86</v>
      </c>
      <c r="K28" s="63">
        <v>86.788799999999995</v>
      </c>
      <c r="L28" s="42">
        <v>116.235</v>
      </c>
      <c r="M28" s="64">
        <f t="shared" si="0"/>
        <v>5.55</v>
      </c>
      <c r="N28" s="34">
        <v>23</v>
      </c>
      <c r="O28" s="64">
        <f t="shared" si="1"/>
        <v>77.7</v>
      </c>
      <c r="P28" s="66">
        <f t="shared" si="2"/>
        <v>95.57</v>
      </c>
    </row>
    <row r="29" spans="2:16" x14ac:dyDescent="0.2">
      <c r="B29" s="3">
        <v>24</v>
      </c>
      <c r="C29" s="21" t="s">
        <v>32</v>
      </c>
      <c r="D29" s="13" t="s">
        <v>4</v>
      </c>
      <c r="E29" s="3">
        <v>4</v>
      </c>
      <c r="F29" s="24">
        <v>16.829999999999998</v>
      </c>
      <c r="G29" s="50">
        <v>38.68</v>
      </c>
      <c r="H29" s="28">
        <v>26.68</v>
      </c>
      <c r="I29" s="28">
        <v>136.56</v>
      </c>
      <c r="J29" s="10">
        <v>47.58</v>
      </c>
      <c r="K29" s="63">
        <v>32.816400000000002</v>
      </c>
      <c r="L29" s="42">
        <v>167.96879999999999</v>
      </c>
      <c r="M29" s="64">
        <f t="shared" si="0"/>
        <v>16.829999999999998</v>
      </c>
      <c r="N29" s="34">
        <v>23</v>
      </c>
      <c r="O29" s="64">
        <f t="shared" si="1"/>
        <v>67.319999999999993</v>
      </c>
      <c r="P29" s="66">
        <f t="shared" si="2"/>
        <v>82.8</v>
      </c>
    </row>
    <row r="30" spans="2:16" x14ac:dyDescent="0.2">
      <c r="B30" s="3">
        <v>25</v>
      </c>
      <c r="C30" s="21" t="s">
        <v>56</v>
      </c>
      <c r="D30" s="13" t="s">
        <v>3</v>
      </c>
      <c r="E30" s="3">
        <v>10</v>
      </c>
      <c r="F30" s="24">
        <v>4.3499999999999996</v>
      </c>
      <c r="G30" s="50">
        <v>45.4</v>
      </c>
      <c r="H30" s="28">
        <v>44.6</v>
      </c>
      <c r="I30" s="28">
        <v>40.6</v>
      </c>
      <c r="J30" s="10">
        <v>55.84</v>
      </c>
      <c r="K30" s="63">
        <v>54.857999999999997</v>
      </c>
      <c r="L30" s="42">
        <v>49.938000000000002</v>
      </c>
      <c r="M30" s="64">
        <f t="shared" si="0"/>
        <v>4.3499999999999996</v>
      </c>
      <c r="N30" s="34">
        <v>23</v>
      </c>
      <c r="O30" s="64">
        <f t="shared" si="1"/>
        <v>43.5</v>
      </c>
      <c r="P30" s="66">
        <f t="shared" si="2"/>
        <v>53.51</v>
      </c>
    </row>
    <row r="31" spans="2:16" x14ac:dyDescent="0.2">
      <c r="B31" s="3">
        <v>26</v>
      </c>
      <c r="C31" s="15" t="s">
        <v>27</v>
      </c>
      <c r="D31" s="13" t="s">
        <v>3</v>
      </c>
      <c r="E31" s="3">
        <v>8</v>
      </c>
      <c r="F31" s="24">
        <v>1.45</v>
      </c>
      <c r="G31" s="50">
        <v>9.6</v>
      </c>
      <c r="H31" s="28">
        <v>9.68</v>
      </c>
      <c r="I31" s="28">
        <v>15.6</v>
      </c>
      <c r="J31" s="10">
        <v>11.81</v>
      </c>
      <c r="K31" s="62">
        <v>11.9064</v>
      </c>
      <c r="L31" s="42">
        <v>19.187999999999999</v>
      </c>
      <c r="M31" s="64">
        <f t="shared" si="0"/>
        <v>1.45</v>
      </c>
      <c r="N31" s="34">
        <v>23</v>
      </c>
      <c r="O31" s="64">
        <f t="shared" si="1"/>
        <v>11.6</v>
      </c>
      <c r="P31" s="66">
        <f t="shared" si="2"/>
        <v>14.27</v>
      </c>
    </row>
    <row r="32" spans="2:16" x14ac:dyDescent="0.2">
      <c r="B32" s="3">
        <v>27</v>
      </c>
      <c r="C32" s="3" t="s">
        <v>16</v>
      </c>
      <c r="D32" s="13" t="s">
        <v>4</v>
      </c>
      <c r="E32" s="3">
        <v>10</v>
      </c>
      <c r="F32" s="24">
        <v>9.51</v>
      </c>
      <c r="G32" s="50">
        <v>93.5</v>
      </c>
      <c r="H32" s="28">
        <v>102.5</v>
      </c>
      <c r="I32" s="28">
        <v>89.3</v>
      </c>
      <c r="J32" s="10">
        <v>115.01</v>
      </c>
      <c r="K32" s="62">
        <v>126.075</v>
      </c>
      <c r="L32" s="42">
        <v>109.839</v>
      </c>
      <c r="M32" s="64">
        <f t="shared" si="0"/>
        <v>9.51</v>
      </c>
      <c r="N32" s="34">
        <v>23</v>
      </c>
      <c r="O32" s="64">
        <f t="shared" si="1"/>
        <v>95.1</v>
      </c>
      <c r="P32" s="66">
        <f t="shared" si="2"/>
        <v>116.97</v>
      </c>
    </row>
    <row r="33" spans="3:16" ht="15.75" x14ac:dyDescent="0.25">
      <c r="C33" s="29" t="s">
        <v>39</v>
      </c>
      <c r="D33" s="30"/>
      <c r="E33" s="30">
        <f t="shared" ref="E33:L33" si="3">SUM(E6:E32)</f>
        <v>682</v>
      </c>
      <c r="F33" s="30">
        <f t="shared" si="3"/>
        <v>91.25</v>
      </c>
      <c r="G33" s="31">
        <f t="shared" si="3"/>
        <v>1599.51</v>
      </c>
      <c r="H33" s="31">
        <f t="shared" si="3"/>
        <v>1586.86</v>
      </c>
      <c r="I33" s="31">
        <f t="shared" si="3"/>
        <v>1693.56</v>
      </c>
      <c r="J33" s="32">
        <f t="shared" si="3"/>
        <v>1967.39</v>
      </c>
      <c r="K33" s="39">
        <f t="shared" si="3"/>
        <v>1951.84</v>
      </c>
      <c r="L33" s="44">
        <f t="shared" si="3"/>
        <v>2083.08</v>
      </c>
      <c r="M33" s="51">
        <f>(G33+H33+I33)/3</f>
        <v>1626.64</v>
      </c>
      <c r="N33" s="69"/>
      <c r="O33" s="70">
        <f>SUM(O6:O32)</f>
        <v>1626.45</v>
      </c>
      <c r="P33" s="51">
        <f>(J33+K33+L33)/3</f>
        <v>2000.77</v>
      </c>
    </row>
    <row r="35" spans="3:16" x14ac:dyDescent="0.2">
      <c r="C35" s="72"/>
      <c r="D35" s="72"/>
      <c r="E35" s="72"/>
      <c r="F35" s="72"/>
      <c r="G35" s="72"/>
      <c r="H35" s="72"/>
      <c r="I35" s="72"/>
      <c r="J35" s="72"/>
    </row>
    <row r="36" spans="3:16" x14ac:dyDescent="0.2">
      <c r="C36" s="72"/>
      <c r="D36" s="72"/>
      <c r="E36" s="72"/>
      <c r="F36" s="72"/>
      <c r="G36" s="72"/>
      <c r="H36" s="72"/>
      <c r="I36" s="72"/>
      <c r="J36" s="72"/>
      <c r="M36" s="1">
        <f>SUM(M6:M33)</f>
        <v>1717.89</v>
      </c>
    </row>
    <row r="37" spans="3:16" x14ac:dyDescent="0.2">
      <c r="C37" s="72"/>
      <c r="D37" s="72"/>
      <c r="E37" s="72"/>
      <c r="F37" s="72"/>
      <c r="G37" s="72"/>
      <c r="H37" s="72"/>
      <c r="I37" s="72"/>
      <c r="J37" s="72"/>
    </row>
    <row r="38" spans="3:16" x14ac:dyDescent="0.2">
      <c r="C38" s="72"/>
      <c r="D38" s="72"/>
      <c r="E38" s="72"/>
      <c r="F38" s="72"/>
      <c r="G38" s="72"/>
      <c r="H38" s="72"/>
      <c r="I38" s="72"/>
      <c r="J38" s="72"/>
    </row>
    <row r="39" spans="3:16" x14ac:dyDescent="0.2">
      <c r="C39" s="72"/>
      <c r="D39" s="72"/>
      <c r="E39" s="72"/>
      <c r="F39" s="72"/>
      <c r="G39" s="72"/>
      <c r="H39" s="72"/>
      <c r="I39" s="72"/>
      <c r="J39" s="72"/>
    </row>
    <row r="40" spans="3:16" x14ac:dyDescent="0.2">
      <c r="C40" s="72"/>
      <c r="D40" s="72"/>
      <c r="E40" s="72"/>
      <c r="F40" s="72"/>
      <c r="G40" s="72"/>
      <c r="H40" s="72"/>
      <c r="I40" s="72"/>
      <c r="J40" s="72"/>
    </row>
  </sheetData>
  <mergeCells count="2">
    <mergeCell ref="C4:F4"/>
    <mergeCell ref="C35:J40"/>
  </mergeCells>
  <pageMargins left="0.7" right="0.7" top="0.75" bottom="0.75" header="0.3" footer="0.3"/>
  <pageSetup paperSize="9" scale="75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1"/>
  <sheetViews>
    <sheetView tabSelected="1" zoomScaleNormal="100" workbookViewId="0">
      <selection activeCell="S8" sqref="S8"/>
    </sheetView>
  </sheetViews>
  <sheetFormatPr defaultRowHeight="15" x14ac:dyDescent="0.2"/>
  <cols>
    <col min="1" max="1" width="4.28515625" style="1" customWidth="1"/>
    <col min="2" max="2" width="5.5703125" style="1" customWidth="1"/>
    <col min="3" max="3" width="81.85546875" style="1" customWidth="1"/>
    <col min="4" max="4" width="8.7109375" style="1" customWidth="1"/>
    <col min="5" max="5" width="7.5703125" style="1" customWidth="1"/>
    <col min="6" max="6" width="11.28515625" style="1" customWidth="1"/>
    <col min="7" max="9" width="12" style="1" hidden="1" customWidth="1"/>
    <col min="10" max="10" width="12.7109375" style="1" hidden="1" customWidth="1"/>
    <col min="11" max="11" width="12.140625" style="1" hidden="1" customWidth="1"/>
    <col min="12" max="12" width="10.5703125" style="1" hidden="1" customWidth="1"/>
    <col min="13" max="13" width="12.140625" style="1" hidden="1" customWidth="1"/>
    <col min="14" max="14" width="7.5703125" style="1" customWidth="1"/>
    <col min="15" max="15" width="10" style="1" customWidth="1"/>
    <col min="16" max="16" width="13" style="1" customWidth="1"/>
    <col min="17" max="16384" width="9.140625" style="1"/>
  </cols>
  <sheetData>
    <row r="1" spans="2:16" ht="15.75" customHeight="1" x14ac:dyDescent="0.2">
      <c r="B1" s="73" t="s">
        <v>69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2:16" ht="15.75" x14ac:dyDescent="0.25">
      <c r="B2" s="5"/>
      <c r="C2" s="19" t="s">
        <v>67</v>
      </c>
      <c r="D2" s="5"/>
      <c r="E2" s="5"/>
      <c r="F2" s="5"/>
      <c r="G2" s="5"/>
      <c r="H2" s="5"/>
      <c r="I2" s="5"/>
      <c r="J2" s="5"/>
    </row>
    <row r="3" spans="2:16" ht="15.75" x14ac:dyDescent="0.25">
      <c r="B3" s="5"/>
      <c r="C3" s="74" t="s">
        <v>70</v>
      </c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</row>
    <row r="4" spans="2:16" ht="15.75" x14ac:dyDescent="0.25">
      <c r="B4" s="5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</row>
    <row r="5" spans="2:16" x14ac:dyDescent="0.2">
      <c r="C5" s="71"/>
      <c r="D5" s="71"/>
      <c r="E5" s="71"/>
      <c r="F5" s="71"/>
      <c r="G5" s="49" t="s">
        <v>47</v>
      </c>
      <c r="H5" s="11" t="s">
        <v>53</v>
      </c>
      <c r="I5" s="11" t="s">
        <v>48</v>
      </c>
    </row>
    <row r="6" spans="2:16" ht="25.5" x14ac:dyDescent="0.2">
      <c r="B6" s="105" t="s">
        <v>0</v>
      </c>
      <c r="C6" s="97" t="s">
        <v>9</v>
      </c>
      <c r="D6" s="97" t="s">
        <v>10</v>
      </c>
      <c r="E6" s="98" t="s">
        <v>1</v>
      </c>
      <c r="F6" s="98" t="s">
        <v>8</v>
      </c>
      <c r="G6" s="99" t="s">
        <v>42</v>
      </c>
      <c r="H6" s="99" t="s">
        <v>42</v>
      </c>
      <c r="I6" s="99" t="s">
        <v>42</v>
      </c>
      <c r="J6" s="100" t="s">
        <v>43</v>
      </c>
      <c r="K6" s="100" t="s">
        <v>43</v>
      </c>
      <c r="L6" s="101" t="s">
        <v>43</v>
      </c>
      <c r="M6" s="102" t="s">
        <v>54</v>
      </c>
      <c r="N6" s="103" t="s">
        <v>68</v>
      </c>
      <c r="O6" s="104" t="s">
        <v>57</v>
      </c>
      <c r="P6" s="105" t="s">
        <v>58</v>
      </c>
    </row>
    <row r="7" spans="2:16" x14ac:dyDescent="0.2">
      <c r="B7" s="3">
        <v>1</v>
      </c>
      <c r="C7" s="2" t="s">
        <v>2</v>
      </c>
      <c r="D7" s="8" t="s">
        <v>3</v>
      </c>
      <c r="E7" s="65">
        <v>50</v>
      </c>
      <c r="F7" s="75"/>
      <c r="G7" s="76"/>
      <c r="H7" s="77"/>
      <c r="I7" s="77"/>
      <c r="J7" s="78"/>
      <c r="K7" s="79"/>
      <c r="L7" s="80"/>
      <c r="M7" s="81"/>
      <c r="N7" s="82">
        <v>23</v>
      </c>
      <c r="O7" s="83">
        <f>E7*F7</f>
        <v>0</v>
      </c>
      <c r="P7" s="83">
        <f>O7*1.23</f>
        <v>0</v>
      </c>
    </row>
    <row r="8" spans="2:16" x14ac:dyDescent="0.2">
      <c r="B8" s="3">
        <v>2</v>
      </c>
      <c r="C8" s="2" t="s">
        <v>11</v>
      </c>
      <c r="D8" s="8" t="s">
        <v>3</v>
      </c>
      <c r="E8" s="65">
        <v>50</v>
      </c>
      <c r="F8" s="75"/>
      <c r="G8" s="76"/>
      <c r="H8" s="77"/>
      <c r="I8" s="77"/>
      <c r="J8" s="78"/>
      <c r="K8" s="84"/>
      <c r="L8" s="80"/>
      <c r="M8" s="81"/>
      <c r="N8" s="82">
        <v>23</v>
      </c>
      <c r="O8" s="83">
        <f t="shared" ref="O8:O33" si="0">E8*F8</f>
        <v>0</v>
      </c>
      <c r="P8" s="83">
        <f t="shared" ref="P8:P33" si="1">O8*1.23</f>
        <v>0</v>
      </c>
    </row>
    <row r="9" spans="2:16" x14ac:dyDescent="0.2">
      <c r="B9" s="3">
        <v>3</v>
      </c>
      <c r="C9" s="14" t="s">
        <v>33</v>
      </c>
      <c r="D9" s="8" t="s">
        <v>3</v>
      </c>
      <c r="E9" s="65">
        <v>55</v>
      </c>
      <c r="F9" s="75"/>
      <c r="G9" s="76"/>
      <c r="H9" s="77"/>
      <c r="I9" s="77"/>
      <c r="J9" s="78"/>
      <c r="K9" s="84"/>
      <c r="L9" s="80"/>
      <c r="M9" s="81"/>
      <c r="N9" s="82">
        <v>23</v>
      </c>
      <c r="O9" s="83">
        <f t="shared" si="0"/>
        <v>0</v>
      </c>
      <c r="P9" s="83">
        <f t="shared" si="1"/>
        <v>0</v>
      </c>
    </row>
    <row r="10" spans="2:16" x14ac:dyDescent="0.2">
      <c r="B10" s="3">
        <v>4</v>
      </c>
      <c r="C10" s="12" t="s">
        <v>19</v>
      </c>
      <c r="D10" s="8" t="s">
        <v>3</v>
      </c>
      <c r="E10" s="65">
        <v>40</v>
      </c>
      <c r="F10" s="83"/>
      <c r="G10" s="76"/>
      <c r="H10" s="77"/>
      <c r="I10" s="77"/>
      <c r="J10" s="78"/>
      <c r="K10" s="84"/>
      <c r="L10" s="80"/>
      <c r="M10" s="81"/>
      <c r="N10" s="82">
        <v>23</v>
      </c>
      <c r="O10" s="83">
        <f t="shared" si="0"/>
        <v>0</v>
      </c>
      <c r="P10" s="83">
        <f t="shared" si="1"/>
        <v>0</v>
      </c>
    </row>
    <row r="11" spans="2:16" x14ac:dyDescent="0.2">
      <c r="B11" s="3">
        <v>5</v>
      </c>
      <c r="C11" s="12" t="s">
        <v>23</v>
      </c>
      <c r="D11" s="8" t="s">
        <v>4</v>
      </c>
      <c r="E11" s="65">
        <v>14</v>
      </c>
      <c r="F11" s="75"/>
      <c r="G11" s="76"/>
      <c r="H11" s="77"/>
      <c r="I11" s="77"/>
      <c r="J11" s="78"/>
      <c r="K11" s="84"/>
      <c r="L11" s="80"/>
      <c r="M11" s="81"/>
      <c r="N11" s="82">
        <v>23</v>
      </c>
      <c r="O11" s="83">
        <f t="shared" si="0"/>
        <v>0</v>
      </c>
      <c r="P11" s="83">
        <f t="shared" si="1"/>
        <v>0</v>
      </c>
    </row>
    <row r="12" spans="2:16" x14ac:dyDescent="0.2">
      <c r="B12" s="3">
        <v>6</v>
      </c>
      <c r="C12" s="12" t="s">
        <v>24</v>
      </c>
      <c r="D12" s="8" t="s">
        <v>4</v>
      </c>
      <c r="E12" s="65">
        <v>14</v>
      </c>
      <c r="F12" s="83"/>
      <c r="G12" s="76"/>
      <c r="H12" s="77"/>
      <c r="I12" s="77"/>
      <c r="J12" s="78"/>
      <c r="K12" s="84"/>
      <c r="L12" s="80"/>
      <c r="M12" s="81"/>
      <c r="N12" s="82">
        <v>23</v>
      </c>
      <c r="O12" s="83">
        <f t="shared" si="0"/>
        <v>0</v>
      </c>
      <c r="P12" s="83">
        <f t="shared" si="1"/>
        <v>0</v>
      </c>
    </row>
    <row r="13" spans="2:16" x14ac:dyDescent="0.2">
      <c r="B13" s="3">
        <v>7</v>
      </c>
      <c r="C13" s="12" t="s">
        <v>64</v>
      </c>
      <c r="D13" s="8" t="s">
        <v>4</v>
      </c>
      <c r="E13" s="65">
        <v>55</v>
      </c>
      <c r="F13" s="75"/>
      <c r="G13" s="76"/>
      <c r="H13" s="77"/>
      <c r="I13" s="77"/>
      <c r="J13" s="78"/>
      <c r="K13" s="84"/>
      <c r="L13" s="80"/>
      <c r="M13" s="81"/>
      <c r="N13" s="82">
        <v>23</v>
      </c>
      <c r="O13" s="83">
        <f t="shared" si="0"/>
        <v>0</v>
      </c>
      <c r="P13" s="83">
        <f t="shared" si="1"/>
        <v>0</v>
      </c>
    </row>
    <row r="14" spans="2:16" x14ac:dyDescent="0.2">
      <c r="B14" s="3">
        <v>8</v>
      </c>
      <c r="C14" s="17" t="s">
        <v>21</v>
      </c>
      <c r="D14" s="85" t="s">
        <v>4</v>
      </c>
      <c r="E14" s="85">
        <v>14</v>
      </c>
      <c r="F14" s="86"/>
      <c r="G14" s="76"/>
      <c r="H14" s="77"/>
      <c r="I14" s="77"/>
      <c r="J14" s="78"/>
      <c r="K14" s="84"/>
      <c r="L14" s="80"/>
      <c r="M14" s="81"/>
      <c r="N14" s="82">
        <v>23</v>
      </c>
      <c r="O14" s="83">
        <f t="shared" si="0"/>
        <v>0</v>
      </c>
      <c r="P14" s="83">
        <f t="shared" si="1"/>
        <v>0</v>
      </c>
    </row>
    <row r="15" spans="2:16" x14ac:dyDescent="0.2">
      <c r="B15" s="3">
        <v>9</v>
      </c>
      <c r="C15" s="18" t="s">
        <v>12</v>
      </c>
      <c r="D15" s="85" t="s">
        <v>4</v>
      </c>
      <c r="E15" s="85">
        <v>28</v>
      </c>
      <c r="F15" s="86"/>
      <c r="G15" s="76"/>
      <c r="H15" s="77"/>
      <c r="I15" s="77"/>
      <c r="J15" s="78"/>
      <c r="K15" s="84"/>
      <c r="L15" s="80"/>
      <c r="M15" s="81"/>
      <c r="N15" s="82">
        <v>23</v>
      </c>
      <c r="O15" s="83">
        <f t="shared" si="0"/>
        <v>0</v>
      </c>
      <c r="P15" s="83">
        <f t="shared" si="1"/>
        <v>0</v>
      </c>
    </row>
    <row r="16" spans="2:16" x14ac:dyDescent="0.2">
      <c r="B16" s="3">
        <v>10</v>
      </c>
      <c r="C16" s="3" t="s">
        <v>5</v>
      </c>
      <c r="D16" s="65" t="s">
        <v>3</v>
      </c>
      <c r="E16" s="65">
        <v>40</v>
      </c>
      <c r="F16" s="75"/>
      <c r="G16" s="76"/>
      <c r="H16" s="77"/>
      <c r="I16" s="77"/>
      <c r="J16" s="78"/>
      <c r="K16" s="84"/>
      <c r="L16" s="80"/>
      <c r="M16" s="81"/>
      <c r="N16" s="82">
        <v>23</v>
      </c>
      <c r="O16" s="83">
        <f t="shared" si="0"/>
        <v>0</v>
      </c>
      <c r="P16" s="83">
        <f t="shared" si="1"/>
        <v>0</v>
      </c>
    </row>
    <row r="17" spans="2:16" x14ac:dyDescent="0.2">
      <c r="B17" s="3">
        <v>11</v>
      </c>
      <c r="C17" s="3" t="s">
        <v>6</v>
      </c>
      <c r="D17" s="65" t="s">
        <v>3</v>
      </c>
      <c r="E17" s="65">
        <v>28</v>
      </c>
      <c r="F17" s="75"/>
      <c r="G17" s="76"/>
      <c r="H17" s="77"/>
      <c r="I17" s="77"/>
      <c r="J17" s="78"/>
      <c r="K17" s="84"/>
      <c r="L17" s="80"/>
      <c r="M17" s="81"/>
      <c r="N17" s="82">
        <v>23</v>
      </c>
      <c r="O17" s="83">
        <f t="shared" si="0"/>
        <v>0</v>
      </c>
      <c r="P17" s="83">
        <f t="shared" si="1"/>
        <v>0</v>
      </c>
    </row>
    <row r="18" spans="2:16" x14ac:dyDescent="0.2">
      <c r="B18" s="3">
        <v>12</v>
      </c>
      <c r="C18" s="3" t="s">
        <v>7</v>
      </c>
      <c r="D18" s="65" t="s">
        <v>3</v>
      </c>
      <c r="E18" s="65">
        <v>40</v>
      </c>
      <c r="F18" s="75"/>
      <c r="G18" s="76"/>
      <c r="H18" s="77"/>
      <c r="I18" s="77"/>
      <c r="J18" s="78"/>
      <c r="K18" s="84"/>
      <c r="L18" s="80"/>
      <c r="M18" s="81"/>
      <c r="N18" s="82">
        <v>23</v>
      </c>
      <c r="O18" s="83">
        <f t="shared" si="0"/>
        <v>0</v>
      </c>
      <c r="P18" s="83">
        <f t="shared" si="1"/>
        <v>0</v>
      </c>
    </row>
    <row r="19" spans="2:16" x14ac:dyDescent="0.2">
      <c r="B19" s="3">
        <v>13</v>
      </c>
      <c r="C19" s="13" t="s">
        <v>13</v>
      </c>
      <c r="D19" s="65" t="s">
        <v>3</v>
      </c>
      <c r="E19" s="65">
        <v>40</v>
      </c>
      <c r="F19" s="75"/>
      <c r="G19" s="76"/>
      <c r="H19" s="77"/>
      <c r="I19" s="77"/>
      <c r="J19" s="78"/>
      <c r="K19" s="84"/>
      <c r="L19" s="80"/>
      <c r="M19" s="81"/>
      <c r="N19" s="82">
        <v>23</v>
      </c>
      <c r="O19" s="83">
        <f t="shared" si="0"/>
        <v>0</v>
      </c>
      <c r="P19" s="83">
        <f t="shared" si="1"/>
        <v>0</v>
      </c>
    </row>
    <row r="20" spans="2:16" x14ac:dyDescent="0.2">
      <c r="B20" s="3">
        <v>14</v>
      </c>
      <c r="C20" s="13" t="s">
        <v>17</v>
      </c>
      <c r="D20" s="65" t="s">
        <v>3</v>
      </c>
      <c r="E20" s="65">
        <v>14</v>
      </c>
      <c r="F20" s="75"/>
      <c r="G20" s="76"/>
      <c r="H20" s="77"/>
      <c r="I20" s="77"/>
      <c r="J20" s="78"/>
      <c r="K20" s="84"/>
      <c r="L20" s="80"/>
      <c r="M20" s="81"/>
      <c r="N20" s="82">
        <v>23</v>
      </c>
      <c r="O20" s="83">
        <f t="shared" si="0"/>
        <v>0</v>
      </c>
      <c r="P20" s="83">
        <f t="shared" si="1"/>
        <v>0</v>
      </c>
    </row>
    <row r="21" spans="2:16" ht="30" x14ac:dyDescent="0.2">
      <c r="B21" s="115">
        <v>15</v>
      </c>
      <c r="C21" s="2" t="s">
        <v>14</v>
      </c>
      <c r="D21" s="105" t="s">
        <v>4</v>
      </c>
      <c r="E21" s="105">
        <v>14</v>
      </c>
      <c r="F21" s="106"/>
      <c r="G21" s="107"/>
      <c r="H21" s="108"/>
      <c r="I21" s="108"/>
      <c r="J21" s="109"/>
      <c r="K21" s="110"/>
      <c r="L21" s="111"/>
      <c r="M21" s="112"/>
      <c r="N21" s="113">
        <v>23</v>
      </c>
      <c r="O21" s="114">
        <f t="shared" si="0"/>
        <v>0</v>
      </c>
      <c r="P21" s="114">
        <f t="shared" si="1"/>
        <v>0</v>
      </c>
    </row>
    <row r="22" spans="2:16" x14ac:dyDescent="0.2">
      <c r="B22" s="3">
        <v>16</v>
      </c>
      <c r="C22" s="14" t="s">
        <v>63</v>
      </c>
      <c r="D22" s="65" t="s">
        <v>3</v>
      </c>
      <c r="E22" s="65">
        <v>28</v>
      </c>
      <c r="F22" s="75"/>
      <c r="G22" s="76"/>
      <c r="H22" s="77"/>
      <c r="I22" s="77"/>
      <c r="J22" s="78"/>
      <c r="K22" s="84"/>
      <c r="L22" s="80"/>
      <c r="M22" s="81"/>
      <c r="N22" s="82">
        <v>23</v>
      </c>
      <c r="O22" s="83">
        <f t="shared" si="0"/>
        <v>0</v>
      </c>
      <c r="P22" s="83">
        <f t="shared" si="1"/>
        <v>0</v>
      </c>
    </row>
    <row r="23" spans="2:16" x14ac:dyDescent="0.2">
      <c r="B23" s="3">
        <v>17</v>
      </c>
      <c r="C23" s="17" t="s">
        <v>31</v>
      </c>
      <c r="D23" s="85" t="s">
        <v>3</v>
      </c>
      <c r="E23" s="85">
        <v>28</v>
      </c>
      <c r="F23" s="86"/>
      <c r="G23" s="76"/>
      <c r="H23" s="77"/>
      <c r="I23" s="77"/>
      <c r="J23" s="78"/>
      <c r="K23" s="84"/>
      <c r="L23" s="80"/>
      <c r="M23" s="81"/>
      <c r="N23" s="82">
        <v>23</v>
      </c>
      <c r="O23" s="83">
        <f t="shared" si="0"/>
        <v>0</v>
      </c>
      <c r="P23" s="83">
        <f t="shared" si="1"/>
        <v>0</v>
      </c>
    </row>
    <row r="24" spans="2:16" x14ac:dyDescent="0.2">
      <c r="B24" s="3">
        <v>18</v>
      </c>
      <c r="C24" s="3" t="s">
        <v>15</v>
      </c>
      <c r="D24" s="65" t="s">
        <v>3</v>
      </c>
      <c r="E24" s="65">
        <v>14</v>
      </c>
      <c r="F24" s="75"/>
      <c r="G24" s="76"/>
      <c r="H24" s="77"/>
      <c r="I24" s="77"/>
      <c r="J24" s="78"/>
      <c r="K24" s="84"/>
      <c r="L24" s="80"/>
      <c r="M24" s="81"/>
      <c r="N24" s="82">
        <v>23</v>
      </c>
      <c r="O24" s="83">
        <f t="shared" si="0"/>
        <v>0</v>
      </c>
      <c r="P24" s="83">
        <f t="shared" si="1"/>
        <v>0</v>
      </c>
    </row>
    <row r="25" spans="2:16" x14ac:dyDescent="0.2">
      <c r="B25" s="3">
        <v>19</v>
      </c>
      <c r="C25" s="13" t="s">
        <v>20</v>
      </c>
      <c r="D25" s="65" t="s">
        <v>3</v>
      </c>
      <c r="E25" s="65">
        <v>14</v>
      </c>
      <c r="F25" s="75"/>
      <c r="G25" s="76"/>
      <c r="H25" s="77"/>
      <c r="I25" s="77"/>
      <c r="J25" s="78"/>
      <c r="K25" s="84"/>
      <c r="L25" s="80"/>
      <c r="M25" s="81"/>
      <c r="N25" s="82">
        <v>23</v>
      </c>
      <c r="O25" s="83">
        <f t="shared" si="0"/>
        <v>0</v>
      </c>
      <c r="P25" s="83">
        <f t="shared" si="1"/>
        <v>0</v>
      </c>
    </row>
    <row r="26" spans="2:16" x14ac:dyDescent="0.2">
      <c r="B26" s="3">
        <v>20</v>
      </c>
      <c r="C26" s="13" t="s">
        <v>30</v>
      </c>
      <c r="D26" s="65" t="s">
        <v>3</v>
      </c>
      <c r="E26" s="65">
        <v>28</v>
      </c>
      <c r="F26" s="75"/>
      <c r="G26" s="76"/>
      <c r="H26" s="77"/>
      <c r="I26" s="77"/>
      <c r="J26" s="78"/>
      <c r="K26" s="84"/>
      <c r="L26" s="80"/>
      <c r="M26" s="81"/>
      <c r="N26" s="82">
        <v>23</v>
      </c>
      <c r="O26" s="83">
        <f t="shared" si="0"/>
        <v>0</v>
      </c>
      <c r="P26" s="83">
        <f t="shared" si="1"/>
        <v>0</v>
      </c>
    </row>
    <row r="27" spans="2:16" x14ac:dyDescent="0.2">
      <c r="B27" s="3">
        <v>21</v>
      </c>
      <c r="C27" s="16" t="s">
        <v>65</v>
      </c>
      <c r="D27" s="65" t="s">
        <v>4</v>
      </c>
      <c r="E27" s="65">
        <v>14</v>
      </c>
      <c r="F27" s="75"/>
      <c r="G27" s="76"/>
      <c r="H27" s="77"/>
      <c r="I27" s="77"/>
      <c r="J27" s="78"/>
      <c r="K27" s="84"/>
      <c r="L27" s="80"/>
      <c r="M27" s="81"/>
      <c r="N27" s="82">
        <v>23</v>
      </c>
      <c r="O27" s="83">
        <f t="shared" si="0"/>
        <v>0</v>
      </c>
      <c r="P27" s="83">
        <f t="shared" si="1"/>
        <v>0</v>
      </c>
    </row>
    <row r="28" spans="2:16" x14ac:dyDescent="0.2">
      <c r="B28" s="3">
        <v>22</v>
      </c>
      <c r="C28" s="16" t="s">
        <v>28</v>
      </c>
      <c r="D28" s="65" t="s">
        <v>3</v>
      </c>
      <c r="E28" s="65">
        <v>14</v>
      </c>
      <c r="F28" s="75"/>
      <c r="G28" s="76"/>
      <c r="H28" s="77"/>
      <c r="I28" s="77"/>
      <c r="J28" s="78"/>
      <c r="K28" s="84"/>
      <c r="L28" s="80"/>
      <c r="M28" s="81"/>
      <c r="N28" s="82">
        <v>23</v>
      </c>
      <c r="O28" s="83">
        <f t="shared" si="0"/>
        <v>0</v>
      </c>
      <c r="P28" s="83">
        <f t="shared" si="1"/>
        <v>0</v>
      </c>
    </row>
    <row r="29" spans="2:16" x14ac:dyDescent="0.2">
      <c r="B29" s="3">
        <v>23</v>
      </c>
      <c r="C29" s="13" t="s">
        <v>22</v>
      </c>
      <c r="D29" s="65" t="s">
        <v>3</v>
      </c>
      <c r="E29" s="65">
        <v>14</v>
      </c>
      <c r="F29" s="75"/>
      <c r="G29" s="76"/>
      <c r="H29" s="77"/>
      <c r="I29" s="77"/>
      <c r="J29" s="78"/>
      <c r="K29" s="84"/>
      <c r="L29" s="80"/>
      <c r="M29" s="81"/>
      <c r="N29" s="82">
        <v>23</v>
      </c>
      <c r="O29" s="83">
        <f t="shared" si="0"/>
        <v>0</v>
      </c>
      <c r="P29" s="83">
        <f t="shared" si="1"/>
        <v>0</v>
      </c>
    </row>
    <row r="30" spans="2:16" x14ac:dyDescent="0.2">
      <c r="B30" s="3">
        <v>24</v>
      </c>
      <c r="C30" s="21" t="s">
        <v>32</v>
      </c>
      <c r="D30" s="65" t="s">
        <v>4</v>
      </c>
      <c r="E30" s="65">
        <v>4</v>
      </c>
      <c r="F30" s="75"/>
      <c r="G30" s="76"/>
      <c r="H30" s="77"/>
      <c r="I30" s="77"/>
      <c r="J30" s="78"/>
      <c r="K30" s="84"/>
      <c r="L30" s="80"/>
      <c r="M30" s="81"/>
      <c r="N30" s="82">
        <v>23</v>
      </c>
      <c r="O30" s="83">
        <f t="shared" si="0"/>
        <v>0</v>
      </c>
      <c r="P30" s="83">
        <f t="shared" si="1"/>
        <v>0</v>
      </c>
    </row>
    <row r="31" spans="2:16" x14ac:dyDescent="0.2">
      <c r="B31" s="3">
        <v>25</v>
      </c>
      <c r="C31" s="21" t="s">
        <v>56</v>
      </c>
      <c r="D31" s="65" t="s">
        <v>3</v>
      </c>
      <c r="E31" s="65">
        <v>10</v>
      </c>
      <c r="F31" s="75"/>
      <c r="G31" s="76"/>
      <c r="H31" s="77"/>
      <c r="I31" s="77"/>
      <c r="J31" s="78"/>
      <c r="K31" s="84"/>
      <c r="L31" s="80"/>
      <c r="M31" s="81"/>
      <c r="N31" s="82">
        <v>23</v>
      </c>
      <c r="O31" s="83">
        <f t="shared" si="0"/>
        <v>0</v>
      </c>
      <c r="P31" s="83">
        <f t="shared" si="1"/>
        <v>0</v>
      </c>
    </row>
    <row r="32" spans="2:16" x14ac:dyDescent="0.2">
      <c r="B32" s="3">
        <v>26</v>
      </c>
      <c r="C32" s="15" t="s">
        <v>27</v>
      </c>
      <c r="D32" s="65" t="s">
        <v>3</v>
      </c>
      <c r="E32" s="65">
        <v>8</v>
      </c>
      <c r="F32" s="75"/>
      <c r="G32" s="76"/>
      <c r="H32" s="77"/>
      <c r="I32" s="77"/>
      <c r="J32" s="78"/>
      <c r="K32" s="84"/>
      <c r="L32" s="80"/>
      <c r="M32" s="81"/>
      <c r="N32" s="82">
        <v>23</v>
      </c>
      <c r="O32" s="83">
        <f t="shared" si="0"/>
        <v>0</v>
      </c>
      <c r="P32" s="83">
        <f t="shared" si="1"/>
        <v>0</v>
      </c>
    </row>
    <row r="33" spans="2:16" x14ac:dyDescent="0.2">
      <c r="B33" s="3">
        <v>27</v>
      </c>
      <c r="C33" s="3" t="s">
        <v>16</v>
      </c>
      <c r="D33" s="65" t="s">
        <v>4</v>
      </c>
      <c r="E33" s="65">
        <v>10</v>
      </c>
      <c r="F33" s="75"/>
      <c r="G33" s="76"/>
      <c r="H33" s="77"/>
      <c r="I33" s="77"/>
      <c r="J33" s="78"/>
      <c r="K33" s="84"/>
      <c r="L33" s="80"/>
      <c r="M33" s="81"/>
      <c r="N33" s="82">
        <v>23</v>
      </c>
      <c r="O33" s="83">
        <f t="shared" si="0"/>
        <v>0</v>
      </c>
      <c r="P33" s="83">
        <f t="shared" si="1"/>
        <v>0</v>
      </c>
    </row>
    <row r="34" spans="2:16" ht="15.75" x14ac:dyDescent="0.25">
      <c r="C34" s="29" t="s">
        <v>39</v>
      </c>
      <c r="D34" s="96"/>
      <c r="E34" s="95">
        <f t="shared" ref="E34:L34" si="2">SUM(E7:E33)</f>
        <v>682</v>
      </c>
      <c r="F34" s="87"/>
      <c r="G34" s="88">
        <f t="shared" si="2"/>
        <v>0</v>
      </c>
      <c r="H34" s="88">
        <f t="shared" si="2"/>
        <v>0</v>
      </c>
      <c r="I34" s="88">
        <f t="shared" si="2"/>
        <v>0</v>
      </c>
      <c r="J34" s="89">
        <f t="shared" si="2"/>
        <v>0</v>
      </c>
      <c r="K34" s="90">
        <f t="shared" si="2"/>
        <v>0</v>
      </c>
      <c r="L34" s="91">
        <f t="shared" si="2"/>
        <v>0</v>
      </c>
      <c r="M34" s="92">
        <f>(G34+H34+I34)/3</f>
        <v>0</v>
      </c>
      <c r="N34" s="93"/>
      <c r="O34" s="94">
        <f>SUM(O7:O33)</f>
        <v>0</v>
      </c>
      <c r="P34" s="94">
        <f>SUM(P7:P33)</f>
        <v>0</v>
      </c>
    </row>
    <row r="36" spans="2:16" x14ac:dyDescent="0.2">
      <c r="C36" s="72"/>
      <c r="D36" s="72"/>
      <c r="E36" s="72"/>
      <c r="F36" s="72"/>
      <c r="G36" s="72"/>
      <c r="H36" s="72"/>
      <c r="I36" s="72"/>
      <c r="J36" s="72"/>
    </row>
    <row r="37" spans="2:16" x14ac:dyDescent="0.2">
      <c r="C37" s="72"/>
      <c r="D37" s="72"/>
      <c r="E37" s="72"/>
      <c r="F37" s="72"/>
      <c r="G37" s="72"/>
      <c r="H37" s="72"/>
      <c r="I37" s="72"/>
      <c r="J37" s="72"/>
      <c r="M37" s="1">
        <f>SUM(M7:M34)</f>
        <v>0</v>
      </c>
    </row>
    <row r="38" spans="2:16" x14ac:dyDescent="0.2">
      <c r="C38" s="72"/>
      <c r="D38" s="72"/>
      <c r="E38" s="72"/>
      <c r="F38" s="72"/>
      <c r="G38" s="72"/>
      <c r="H38" s="72"/>
      <c r="I38" s="72"/>
      <c r="J38" s="72"/>
    </row>
    <row r="39" spans="2:16" x14ac:dyDescent="0.2">
      <c r="C39" s="72"/>
      <c r="D39" s="72"/>
      <c r="E39" s="72"/>
      <c r="F39" s="72"/>
      <c r="G39" s="72"/>
      <c r="H39" s="72"/>
      <c r="I39" s="72"/>
      <c r="J39" s="72"/>
    </row>
    <row r="40" spans="2:16" x14ac:dyDescent="0.2">
      <c r="C40" s="72"/>
      <c r="D40" s="72"/>
      <c r="E40" s="72"/>
      <c r="F40" s="72"/>
      <c r="G40" s="72"/>
      <c r="H40" s="72"/>
      <c r="I40" s="72"/>
      <c r="J40" s="72"/>
    </row>
    <row r="41" spans="2:16" x14ac:dyDescent="0.2">
      <c r="C41" s="72"/>
      <c r="D41" s="72"/>
      <c r="E41" s="72"/>
      <c r="F41" s="72"/>
      <c r="G41" s="72"/>
      <c r="H41" s="72"/>
      <c r="I41" s="72"/>
      <c r="J41" s="72"/>
    </row>
  </sheetData>
  <mergeCells count="4">
    <mergeCell ref="C5:F5"/>
    <mergeCell ref="C36:J41"/>
    <mergeCell ref="B1:P1"/>
    <mergeCell ref="C3:P4"/>
  </mergeCells>
  <pageMargins left="0.7" right="0.7" top="0.75" bottom="0.75" header="0.3" footer="0.3"/>
  <pageSetup paperSize="9" scale="85" orientation="landscape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1"/>
  <sheetViews>
    <sheetView topLeftCell="D4" workbookViewId="0">
      <selection activeCell="A4" sqref="A1:XFD1048576"/>
    </sheetView>
  </sheetViews>
  <sheetFormatPr defaultRowHeight="15" x14ac:dyDescent="0.2"/>
  <cols>
    <col min="1" max="1" width="4.28515625" style="1" customWidth="1"/>
    <col min="2" max="2" width="5.5703125" style="1" customWidth="1"/>
    <col min="3" max="3" width="81.5703125" style="1" customWidth="1"/>
    <col min="4" max="4" width="7.7109375" style="1" customWidth="1"/>
    <col min="5" max="5" width="7.5703125" style="1" customWidth="1"/>
    <col min="6" max="6" width="8" style="1" customWidth="1"/>
    <col min="7" max="9" width="12" style="1" customWidth="1"/>
    <col min="10" max="10" width="12.7109375" style="1" customWidth="1"/>
    <col min="11" max="11" width="12.140625" style="1" customWidth="1"/>
    <col min="12" max="12" width="10.5703125" style="1" customWidth="1"/>
    <col min="13" max="13" width="12.140625" style="1" bestFit="1" customWidth="1"/>
    <col min="14" max="14" width="12.140625" style="1" customWidth="1"/>
    <col min="15" max="16384" width="9.140625" style="1"/>
  </cols>
  <sheetData>
    <row r="1" spans="2:15" x14ac:dyDescent="0.2">
      <c r="C1" s="11"/>
      <c r="J1" s="4"/>
    </row>
    <row r="2" spans="2:15" ht="15.75" x14ac:dyDescent="0.25">
      <c r="B2" s="5"/>
      <c r="C2" s="19" t="s">
        <v>37</v>
      </c>
      <c r="D2" s="5"/>
      <c r="E2" s="5"/>
      <c r="F2" s="5"/>
      <c r="G2" s="5"/>
      <c r="H2" s="5"/>
      <c r="I2" s="5"/>
      <c r="J2" s="5"/>
    </row>
    <row r="3" spans="2:15" ht="15.75" x14ac:dyDescent="0.25">
      <c r="B3" s="5"/>
      <c r="C3" s="20" t="s">
        <v>34</v>
      </c>
      <c r="D3" s="5"/>
      <c r="E3" s="5"/>
      <c r="F3" s="5"/>
      <c r="G3" s="5"/>
      <c r="H3" s="5"/>
      <c r="I3" s="5"/>
      <c r="J3" s="5"/>
    </row>
    <row r="4" spans="2:15" ht="15.75" x14ac:dyDescent="0.25">
      <c r="B4" s="5"/>
      <c r="C4" s="22" t="s">
        <v>36</v>
      </c>
      <c r="D4" s="5"/>
      <c r="E4" s="5"/>
      <c r="F4" s="5"/>
      <c r="G4" s="5"/>
      <c r="H4" s="5"/>
      <c r="I4" s="5"/>
      <c r="J4" s="5"/>
    </row>
    <row r="5" spans="2:15" x14ac:dyDescent="0.2">
      <c r="C5" s="71" t="s">
        <v>35</v>
      </c>
      <c r="D5" s="71"/>
      <c r="E5" s="71"/>
      <c r="F5" s="71"/>
      <c r="G5" s="49" t="s">
        <v>47</v>
      </c>
      <c r="H5" s="11" t="s">
        <v>53</v>
      </c>
      <c r="I5" s="11" t="s">
        <v>48</v>
      </c>
    </row>
    <row r="6" spans="2:15" ht="38.25" x14ac:dyDescent="0.2">
      <c r="B6" s="6" t="s">
        <v>0</v>
      </c>
      <c r="C6" s="9" t="s">
        <v>9</v>
      </c>
      <c r="D6" s="7" t="s">
        <v>10</v>
      </c>
      <c r="E6" s="8" t="s">
        <v>1</v>
      </c>
      <c r="F6" s="8" t="s">
        <v>8</v>
      </c>
      <c r="G6" s="27" t="s">
        <v>42</v>
      </c>
      <c r="H6" s="27" t="s">
        <v>42</v>
      </c>
      <c r="I6" s="27" t="s">
        <v>42</v>
      </c>
      <c r="J6" s="23" t="s">
        <v>43</v>
      </c>
      <c r="K6" s="23" t="s">
        <v>43</v>
      </c>
      <c r="L6" s="43" t="s">
        <v>43</v>
      </c>
      <c r="M6" s="45" t="s">
        <v>54</v>
      </c>
      <c r="N6" s="46" t="s">
        <v>55</v>
      </c>
    </row>
    <row r="7" spans="2:15" x14ac:dyDescent="0.2">
      <c r="B7" s="3">
        <v>1</v>
      </c>
      <c r="C7" s="2" t="s">
        <v>2</v>
      </c>
      <c r="D7" s="2" t="s">
        <v>3</v>
      </c>
      <c r="E7" s="3">
        <v>50</v>
      </c>
      <c r="F7" s="24">
        <v>0.36</v>
      </c>
      <c r="G7" s="50">
        <v>39</v>
      </c>
      <c r="H7" s="28">
        <v>80</v>
      </c>
      <c r="I7" s="28">
        <v>59.5</v>
      </c>
      <c r="J7" s="10">
        <v>47.97</v>
      </c>
      <c r="K7" s="61">
        <v>98.4</v>
      </c>
      <c r="L7" s="42">
        <v>73.185000000000002</v>
      </c>
      <c r="M7" s="48">
        <f>(G7+H7+I7)/E7/3</f>
        <v>1.19</v>
      </c>
      <c r="N7" s="48"/>
      <c r="O7" s="47"/>
    </row>
    <row r="8" spans="2:15" x14ac:dyDescent="0.2">
      <c r="B8" s="3">
        <v>2</v>
      </c>
      <c r="C8" s="2" t="s">
        <v>11</v>
      </c>
      <c r="D8" s="2" t="s">
        <v>3</v>
      </c>
      <c r="E8" s="3">
        <v>50</v>
      </c>
      <c r="F8" s="24">
        <v>0.8</v>
      </c>
      <c r="G8" s="50">
        <v>86</v>
      </c>
      <c r="H8" s="28">
        <v>48.5</v>
      </c>
      <c r="I8" s="28">
        <v>81</v>
      </c>
      <c r="J8" s="10">
        <v>105.78</v>
      </c>
      <c r="K8" s="62">
        <v>59.655000000000001</v>
      </c>
      <c r="L8" s="42">
        <v>99.63</v>
      </c>
      <c r="M8" s="48">
        <f t="shared" ref="M8:M33" si="0">(G8+H8+I8)/E8/3</f>
        <v>1.4366669999999999</v>
      </c>
      <c r="N8" s="48"/>
      <c r="O8" s="47"/>
    </row>
    <row r="9" spans="2:15" x14ac:dyDescent="0.2">
      <c r="B9" s="3">
        <v>3</v>
      </c>
      <c r="C9" s="14" t="s">
        <v>33</v>
      </c>
      <c r="D9" s="14" t="s">
        <v>3</v>
      </c>
      <c r="E9" s="3">
        <v>55</v>
      </c>
      <c r="F9" s="24">
        <v>1.27</v>
      </c>
      <c r="G9" s="50">
        <v>106.7</v>
      </c>
      <c r="H9" s="28">
        <v>111.1</v>
      </c>
      <c r="I9" s="28">
        <v>56.1</v>
      </c>
      <c r="J9" s="10">
        <v>131.24</v>
      </c>
      <c r="K9" s="62">
        <v>136.65299999999999</v>
      </c>
      <c r="L9" s="42">
        <v>69.003</v>
      </c>
      <c r="M9" s="48">
        <f t="shared" si="0"/>
        <v>1.66</v>
      </c>
      <c r="N9" s="48"/>
      <c r="O9" s="47"/>
    </row>
    <row r="10" spans="2:15" x14ac:dyDescent="0.2">
      <c r="B10" s="3">
        <v>4</v>
      </c>
      <c r="C10" s="12" t="s">
        <v>19</v>
      </c>
      <c r="D10" s="2" t="s">
        <v>3</v>
      </c>
      <c r="E10" s="3">
        <v>40</v>
      </c>
      <c r="F10" s="25">
        <v>0.7</v>
      </c>
      <c r="G10" s="50">
        <v>31.6</v>
      </c>
      <c r="H10" s="28">
        <v>40</v>
      </c>
      <c r="I10" s="28">
        <v>33.6</v>
      </c>
      <c r="J10" s="10">
        <v>38.869999999999997</v>
      </c>
      <c r="K10" s="62">
        <v>49.2</v>
      </c>
      <c r="L10" s="42">
        <v>41.328000000000003</v>
      </c>
      <c r="M10" s="48">
        <f t="shared" si="0"/>
        <v>0.87666699999999997</v>
      </c>
      <c r="N10" s="48"/>
      <c r="O10" s="47"/>
    </row>
    <row r="11" spans="2:15" x14ac:dyDescent="0.2">
      <c r="B11" s="3">
        <v>5</v>
      </c>
      <c r="C11" s="12" t="s">
        <v>23</v>
      </c>
      <c r="D11" s="2" t="s">
        <v>4</v>
      </c>
      <c r="E11" s="3">
        <v>14</v>
      </c>
      <c r="F11" s="24">
        <v>4.87</v>
      </c>
      <c r="G11" s="50">
        <v>28.14</v>
      </c>
      <c r="H11" s="28">
        <v>22.4</v>
      </c>
      <c r="I11" s="28">
        <v>16.8</v>
      </c>
      <c r="J11" s="10">
        <v>34.61</v>
      </c>
      <c r="K11" s="62">
        <v>27.552</v>
      </c>
      <c r="L11" s="42">
        <v>20.664000000000001</v>
      </c>
      <c r="M11" s="48">
        <f t="shared" si="0"/>
        <v>1.6033329999999999</v>
      </c>
      <c r="N11" s="48"/>
      <c r="O11" s="47"/>
    </row>
    <row r="12" spans="2:15" x14ac:dyDescent="0.2">
      <c r="B12" s="3">
        <v>6</v>
      </c>
      <c r="C12" s="12" t="s">
        <v>24</v>
      </c>
      <c r="D12" s="2" t="s">
        <v>4</v>
      </c>
      <c r="E12" s="3">
        <v>14</v>
      </c>
      <c r="F12" s="25">
        <v>11.86</v>
      </c>
      <c r="G12" s="50">
        <v>116.34</v>
      </c>
      <c r="H12" s="28">
        <v>73.64</v>
      </c>
      <c r="I12" s="28">
        <v>45.22</v>
      </c>
      <c r="J12" s="10">
        <v>143.1</v>
      </c>
      <c r="K12" s="62">
        <v>90.577200000000005</v>
      </c>
      <c r="L12" s="42">
        <v>55.620600000000003</v>
      </c>
      <c r="M12" s="48">
        <f t="shared" si="0"/>
        <v>5.6</v>
      </c>
      <c r="N12" s="48"/>
      <c r="O12" s="47"/>
    </row>
    <row r="13" spans="2:15" x14ac:dyDescent="0.2">
      <c r="B13" s="3">
        <v>7</v>
      </c>
      <c r="C13" s="12" t="s">
        <v>25</v>
      </c>
      <c r="D13" s="14" t="s">
        <v>4</v>
      </c>
      <c r="E13" s="3">
        <v>55</v>
      </c>
      <c r="F13" s="24">
        <v>1.37</v>
      </c>
      <c r="G13" s="50">
        <v>85.8</v>
      </c>
      <c r="H13" s="28">
        <v>114.4</v>
      </c>
      <c r="I13" s="28">
        <v>46.2</v>
      </c>
      <c r="J13" s="10">
        <v>105.53</v>
      </c>
      <c r="K13" s="62">
        <v>140.71199999999999</v>
      </c>
      <c r="L13" s="42">
        <v>56.826000000000001</v>
      </c>
      <c r="M13" s="48">
        <f t="shared" si="0"/>
        <v>1.493333</v>
      </c>
      <c r="N13" s="48"/>
      <c r="O13" s="47"/>
    </row>
    <row r="14" spans="2:15" x14ac:dyDescent="0.2">
      <c r="B14" s="3">
        <v>8</v>
      </c>
      <c r="C14" s="17" t="s">
        <v>21</v>
      </c>
      <c r="D14" s="18" t="s">
        <v>4</v>
      </c>
      <c r="E14" s="18">
        <v>14</v>
      </c>
      <c r="F14" s="26">
        <v>2.33</v>
      </c>
      <c r="G14" s="50">
        <v>20.16</v>
      </c>
      <c r="H14" s="28">
        <v>23.52</v>
      </c>
      <c r="I14" s="28">
        <v>17.5</v>
      </c>
      <c r="J14" s="10">
        <v>24.8</v>
      </c>
      <c r="K14" s="62">
        <v>28.929600000000001</v>
      </c>
      <c r="L14" s="42">
        <v>21.524999999999999</v>
      </c>
      <c r="M14" s="48">
        <f t="shared" si="0"/>
        <v>1.4566669999999999</v>
      </c>
      <c r="N14" s="48"/>
      <c r="O14" s="47"/>
    </row>
    <row r="15" spans="2:15" x14ac:dyDescent="0.2">
      <c r="B15" s="3">
        <v>9</v>
      </c>
      <c r="C15" s="18" t="s">
        <v>12</v>
      </c>
      <c r="D15" s="18" t="s">
        <v>4</v>
      </c>
      <c r="E15" s="18">
        <v>28</v>
      </c>
      <c r="F15" s="26">
        <v>2.17</v>
      </c>
      <c r="G15" s="50">
        <v>88.2</v>
      </c>
      <c r="H15" s="28">
        <v>123.48</v>
      </c>
      <c r="I15" s="28">
        <v>101.64</v>
      </c>
      <c r="J15" s="10">
        <v>108.49</v>
      </c>
      <c r="K15" s="62">
        <v>151.88040000000001</v>
      </c>
      <c r="L15" s="42">
        <v>125.0172</v>
      </c>
      <c r="M15" s="48">
        <f t="shared" si="0"/>
        <v>3.73</v>
      </c>
      <c r="N15" s="48"/>
      <c r="O15" s="47"/>
    </row>
    <row r="16" spans="2:15" x14ac:dyDescent="0.2">
      <c r="B16" s="3">
        <v>10</v>
      </c>
      <c r="C16" s="3" t="s">
        <v>5</v>
      </c>
      <c r="D16" s="3" t="s">
        <v>3</v>
      </c>
      <c r="E16" s="3">
        <v>40</v>
      </c>
      <c r="F16" s="24">
        <v>1.37</v>
      </c>
      <c r="G16" s="50">
        <v>58.4</v>
      </c>
      <c r="H16" s="28">
        <v>36</v>
      </c>
      <c r="I16" s="28">
        <v>57.2</v>
      </c>
      <c r="J16" s="10">
        <v>71.83</v>
      </c>
      <c r="K16" s="62">
        <v>44.28</v>
      </c>
      <c r="L16" s="42">
        <v>70.355999999999995</v>
      </c>
      <c r="M16" s="48">
        <f t="shared" si="0"/>
        <v>1.263333</v>
      </c>
      <c r="N16" s="48"/>
      <c r="O16" s="47"/>
    </row>
    <row r="17" spans="2:15" x14ac:dyDescent="0.2">
      <c r="B17" s="3">
        <v>11</v>
      </c>
      <c r="C17" s="3" t="s">
        <v>6</v>
      </c>
      <c r="D17" s="3" t="s">
        <v>3</v>
      </c>
      <c r="E17" s="3">
        <v>28</v>
      </c>
      <c r="F17" s="24">
        <v>1.7</v>
      </c>
      <c r="G17" s="50">
        <v>55.16</v>
      </c>
      <c r="H17" s="28">
        <v>61.6</v>
      </c>
      <c r="I17" s="28">
        <v>64.12</v>
      </c>
      <c r="J17" s="10">
        <v>67.849999999999994</v>
      </c>
      <c r="K17" s="62">
        <v>75.768000000000001</v>
      </c>
      <c r="L17" s="42">
        <v>78.867599999999996</v>
      </c>
      <c r="M17" s="48">
        <f t="shared" si="0"/>
        <v>2.1533329999999999</v>
      </c>
      <c r="N17" s="48"/>
      <c r="O17" s="47"/>
    </row>
    <row r="18" spans="2:15" x14ac:dyDescent="0.2">
      <c r="B18" s="3">
        <v>12</v>
      </c>
      <c r="C18" s="3" t="s">
        <v>7</v>
      </c>
      <c r="D18" s="3" t="s">
        <v>3</v>
      </c>
      <c r="E18" s="3">
        <v>40</v>
      </c>
      <c r="F18" s="24">
        <v>2.1800000000000002</v>
      </c>
      <c r="G18" s="50">
        <v>88.8</v>
      </c>
      <c r="H18" s="28">
        <v>88</v>
      </c>
      <c r="I18" s="28">
        <v>92.4</v>
      </c>
      <c r="J18" s="10">
        <v>109.22</v>
      </c>
      <c r="K18" s="62">
        <v>108.24</v>
      </c>
      <c r="L18" s="42">
        <v>113.652</v>
      </c>
      <c r="M18" s="48">
        <f t="shared" si="0"/>
        <v>2.2433329999999998</v>
      </c>
      <c r="N18" s="48"/>
      <c r="O18" s="47"/>
    </row>
    <row r="19" spans="2:15" x14ac:dyDescent="0.2">
      <c r="B19" s="3">
        <v>13</v>
      </c>
      <c r="C19" s="13" t="s">
        <v>13</v>
      </c>
      <c r="D19" s="3" t="s">
        <v>3</v>
      </c>
      <c r="E19" s="3">
        <v>40</v>
      </c>
      <c r="F19" s="24">
        <v>0.38</v>
      </c>
      <c r="G19" s="50">
        <v>46.8</v>
      </c>
      <c r="H19" s="28">
        <v>16</v>
      </c>
      <c r="I19" s="28">
        <v>49.6</v>
      </c>
      <c r="J19" s="10">
        <v>57.56</v>
      </c>
      <c r="K19" s="62">
        <v>19.68</v>
      </c>
      <c r="L19" s="42">
        <v>61.008000000000003</v>
      </c>
      <c r="M19" s="48">
        <f t="shared" si="0"/>
        <v>0.93666700000000003</v>
      </c>
      <c r="N19" s="48"/>
      <c r="O19" s="47"/>
    </row>
    <row r="20" spans="2:15" x14ac:dyDescent="0.2">
      <c r="B20" s="3">
        <v>14</v>
      </c>
      <c r="C20" s="13" t="s">
        <v>17</v>
      </c>
      <c r="D20" s="3" t="s">
        <v>3</v>
      </c>
      <c r="E20" s="3">
        <v>14</v>
      </c>
      <c r="F20" s="24">
        <v>0.45</v>
      </c>
      <c r="G20" s="50">
        <v>10.220000000000001</v>
      </c>
      <c r="H20" s="28">
        <v>8.9600000000000009</v>
      </c>
      <c r="I20" s="28">
        <v>10.78</v>
      </c>
      <c r="J20" s="10">
        <v>12.57</v>
      </c>
      <c r="K20" s="62">
        <v>11.020799999999999</v>
      </c>
      <c r="L20" s="42">
        <v>13.259399999999999</v>
      </c>
      <c r="M20" s="48">
        <f t="shared" si="0"/>
        <v>0.71333299999999999</v>
      </c>
      <c r="N20" s="48"/>
      <c r="O20" s="47"/>
    </row>
    <row r="21" spans="2:15" ht="30" x14ac:dyDescent="0.2">
      <c r="B21" s="3">
        <v>15</v>
      </c>
      <c r="C21" s="2" t="s">
        <v>14</v>
      </c>
      <c r="D21" s="3" t="s">
        <v>4</v>
      </c>
      <c r="E21" s="3">
        <v>14</v>
      </c>
      <c r="F21" s="24">
        <v>2.08</v>
      </c>
      <c r="G21" s="50">
        <v>43.82</v>
      </c>
      <c r="H21" s="28">
        <v>29.12</v>
      </c>
      <c r="I21" s="28">
        <v>34.58</v>
      </c>
      <c r="J21" s="10">
        <v>53.9</v>
      </c>
      <c r="K21" s="62">
        <v>35.817599999999999</v>
      </c>
      <c r="L21" s="42">
        <v>42.5334</v>
      </c>
      <c r="M21" s="48">
        <f t="shared" si="0"/>
        <v>2.56</v>
      </c>
      <c r="N21" s="48"/>
      <c r="O21" s="47"/>
    </row>
    <row r="22" spans="2:15" x14ac:dyDescent="0.2">
      <c r="B22" s="3">
        <v>16</v>
      </c>
      <c r="C22" s="14" t="s">
        <v>26</v>
      </c>
      <c r="D22" s="13" t="s">
        <v>3</v>
      </c>
      <c r="E22" s="3">
        <v>28</v>
      </c>
      <c r="F22" s="24">
        <v>1.79</v>
      </c>
      <c r="G22" s="50">
        <v>8.1199999999999992</v>
      </c>
      <c r="H22" s="28">
        <v>16.52</v>
      </c>
      <c r="I22" s="28">
        <v>22.68</v>
      </c>
      <c r="J22" s="10">
        <v>9.99</v>
      </c>
      <c r="K22" s="62">
        <v>20.319600000000001</v>
      </c>
      <c r="L22" s="42">
        <v>27.8964</v>
      </c>
      <c r="M22" s="48">
        <f t="shared" si="0"/>
        <v>0.56333299999999997</v>
      </c>
      <c r="N22" s="48"/>
      <c r="O22" s="47"/>
    </row>
    <row r="23" spans="2:15" x14ac:dyDescent="0.2">
      <c r="B23" s="3">
        <v>17</v>
      </c>
      <c r="C23" s="17" t="s">
        <v>31</v>
      </c>
      <c r="D23" s="18" t="s">
        <v>3</v>
      </c>
      <c r="E23" s="18">
        <v>28</v>
      </c>
      <c r="F23" s="26">
        <v>8.91</v>
      </c>
      <c r="G23" s="50">
        <v>193.76</v>
      </c>
      <c r="H23" s="28">
        <v>165.76</v>
      </c>
      <c r="I23" s="28">
        <v>238.28</v>
      </c>
      <c r="J23" s="10">
        <v>238.32</v>
      </c>
      <c r="K23" s="62">
        <v>203.88480000000001</v>
      </c>
      <c r="L23" s="42">
        <v>293.08440000000002</v>
      </c>
      <c r="M23" s="48">
        <f t="shared" si="0"/>
        <v>7.1166669999999996</v>
      </c>
      <c r="N23" s="48"/>
      <c r="O23" s="47"/>
    </row>
    <row r="24" spans="2:15" x14ac:dyDescent="0.2">
      <c r="B24" s="3">
        <v>18</v>
      </c>
      <c r="C24" s="3" t="s">
        <v>15</v>
      </c>
      <c r="D24" s="3" t="s">
        <v>3</v>
      </c>
      <c r="E24" s="13">
        <v>14</v>
      </c>
      <c r="F24" s="24">
        <v>1.7</v>
      </c>
      <c r="G24" s="50">
        <v>40.880000000000003</v>
      </c>
      <c r="H24" s="28">
        <v>41.16</v>
      </c>
      <c r="I24" s="28">
        <v>34.159999999999997</v>
      </c>
      <c r="J24" s="10">
        <v>50.28</v>
      </c>
      <c r="K24" s="62">
        <v>50.626800000000003</v>
      </c>
      <c r="L24" s="42">
        <v>42.016800000000003</v>
      </c>
      <c r="M24" s="48">
        <f t="shared" si="0"/>
        <v>2.766667</v>
      </c>
      <c r="N24" s="48"/>
      <c r="O24" s="47"/>
    </row>
    <row r="25" spans="2:15" x14ac:dyDescent="0.2">
      <c r="B25" s="3">
        <v>19</v>
      </c>
      <c r="C25" s="13" t="s">
        <v>20</v>
      </c>
      <c r="D25" s="3" t="s">
        <v>3</v>
      </c>
      <c r="E25" s="3">
        <v>14</v>
      </c>
      <c r="F25" s="24">
        <v>1.3</v>
      </c>
      <c r="G25" s="50">
        <v>17.751999999999999</v>
      </c>
      <c r="H25" s="28">
        <v>23.38</v>
      </c>
      <c r="I25" s="28">
        <v>42.84</v>
      </c>
      <c r="J25" s="10">
        <v>21.83</v>
      </c>
      <c r="K25" s="63">
        <v>28.757400000000001</v>
      </c>
      <c r="L25" s="42">
        <v>52.693199999999997</v>
      </c>
      <c r="M25" s="48">
        <f t="shared" si="0"/>
        <v>1.999333</v>
      </c>
      <c r="N25" s="48"/>
      <c r="O25" s="47"/>
    </row>
    <row r="26" spans="2:15" x14ac:dyDescent="0.2">
      <c r="B26" s="3">
        <v>20</v>
      </c>
      <c r="C26" s="13" t="s">
        <v>30</v>
      </c>
      <c r="D26" s="13" t="s">
        <v>3</v>
      </c>
      <c r="E26" s="3">
        <v>28</v>
      </c>
      <c r="F26" s="24">
        <v>0.81</v>
      </c>
      <c r="G26" s="50">
        <v>67.48</v>
      </c>
      <c r="H26" s="28">
        <v>52.36</v>
      </c>
      <c r="I26" s="28">
        <v>56.84</v>
      </c>
      <c r="J26" s="10">
        <v>83</v>
      </c>
      <c r="K26" s="63">
        <v>64.402799999999999</v>
      </c>
      <c r="L26" s="42">
        <v>69.913200000000003</v>
      </c>
      <c r="M26" s="48">
        <f t="shared" si="0"/>
        <v>2.1033330000000001</v>
      </c>
      <c r="N26" s="48"/>
      <c r="O26" s="47"/>
    </row>
    <row r="27" spans="2:15" x14ac:dyDescent="0.2">
      <c r="B27" s="3">
        <v>21</v>
      </c>
      <c r="C27" s="16" t="s">
        <v>29</v>
      </c>
      <c r="D27" s="13" t="s">
        <v>4</v>
      </c>
      <c r="E27" s="13">
        <v>14</v>
      </c>
      <c r="F27" s="24">
        <v>14.06</v>
      </c>
      <c r="G27" s="50">
        <v>90.58</v>
      </c>
      <c r="H27" s="28">
        <v>102.34</v>
      </c>
      <c r="I27" s="28">
        <v>116.06</v>
      </c>
      <c r="J27" s="10">
        <v>111.41</v>
      </c>
      <c r="K27" s="63">
        <v>125.87820000000001</v>
      </c>
      <c r="L27" s="42">
        <v>142.75380000000001</v>
      </c>
      <c r="M27" s="48">
        <f t="shared" si="0"/>
        <v>7.3566669999999998</v>
      </c>
      <c r="N27" s="48"/>
      <c r="O27" s="47"/>
    </row>
    <row r="28" spans="2:15" x14ac:dyDescent="0.2">
      <c r="B28" s="3">
        <v>22</v>
      </c>
      <c r="C28" s="16" t="s">
        <v>28</v>
      </c>
      <c r="D28" s="13" t="s">
        <v>3</v>
      </c>
      <c r="E28" s="3">
        <v>14</v>
      </c>
      <c r="F28" s="24">
        <v>2</v>
      </c>
      <c r="G28" s="50">
        <v>20.440000000000001</v>
      </c>
      <c r="H28" s="28">
        <v>54.6</v>
      </c>
      <c r="I28" s="28">
        <v>39.9</v>
      </c>
      <c r="J28" s="10">
        <v>25.14</v>
      </c>
      <c r="K28" s="63">
        <v>67.158000000000001</v>
      </c>
      <c r="L28" s="42">
        <v>49.076999999999998</v>
      </c>
      <c r="M28" s="48">
        <f t="shared" si="0"/>
        <v>2.7366670000000002</v>
      </c>
      <c r="N28" s="48"/>
      <c r="O28" s="47"/>
    </row>
    <row r="29" spans="2:15" x14ac:dyDescent="0.2">
      <c r="B29" s="3">
        <v>23</v>
      </c>
      <c r="C29" s="13" t="s">
        <v>22</v>
      </c>
      <c r="D29" s="13" t="s">
        <v>3</v>
      </c>
      <c r="E29" s="3">
        <v>14</v>
      </c>
      <c r="F29" s="24">
        <v>2.35</v>
      </c>
      <c r="G29" s="50">
        <v>68.180000000000007</v>
      </c>
      <c r="H29" s="28">
        <v>70.56</v>
      </c>
      <c r="I29" s="28">
        <v>94.5</v>
      </c>
      <c r="J29" s="10">
        <v>83.86</v>
      </c>
      <c r="K29" s="63">
        <v>86.788799999999995</v>
      </c>
      <c r="L29" s="42">
        <v>116.235</v>
      </c>
      <c r="M29" s="48">
        <f t="shared" si="0"/>
        <v>5.5533330000000003</v>
      </c>
      <c r="N29" s="48"/>
      <c r="O29" s="47"/>
    </row>
    <row r="30" spans="2:15" x14ac:dyDescent="0.2">
      <c r="B30" s="3">
        <v>24</v>
      </c>
      <c r="C30" s="21" t="s">
        <v>32</v>
      </c>
      <c r="D30" s="13" t="s">
        <v>4</v>
      </c>
      <c r="E30" s="3">
        <v>4</v>
      </c>
      <c r="F30" s="24">
        <v>12.99</v>
      </c>
      <c r="G30" s="50">
        <v>38.68</v>
      </c>
      <c r="H30" s="28">
        <v>26.68</v>
      </c>
      <c r="I30" s="28">
        <v>136.56</v>
      </c>
      <c r="J30" s="10">
        <v>47.58</v>
      </c>
      <c r="K30" s="63">
        <v>32.816400000000002</v>
      </c>
      <c r="L30" s="42">
        <v>167.96879999999999</v>
      </c>
      <c r="M30" s="48">
        <f t="shared" si="0"/>
        <v>16.826667</v>
      </c>
      <c r="N30" s="48"/>
      <c r="O30" s="47"/>
    </row>
    <row r="31" spans="2:15" x14ac:dyDescent="0.2">
      <c r="B31" s="3">
        <v>25</v>
      </c>
      <c r="C31" s="21" t="s">
        <v>56</v>
      </c>
      <c r="D31" s="13" t="s">
        <v>3</v>
      </c>
      <c r="E31" s="3">
        <v>10</v>
      </c>
      <c r="F31" s="24">
        <v>1.05</v>
      </c>
      <c r="G31" s="50">
        <v>45.4</v>
      </c>
      <c r="H31" s="28">
        <v>44.6</v>
      </c>
      <c r="I31" s="28">
        <v>40.6</v>
      </c>
      <c r="J31" s="10">
        <v>55.84</v>
      </c>
      <c r="K31" s="63">
        <v>54.857999999999997</v>
      </c>
      <c r="L31" s="42">
        <v>49.938000000000002</v>
      </c>
      <c r="M31" s="48">
        <f t="shared" si="0"/>
        <v>4.3533330000000001</v>
      </c>
      <c r="N31" s="48"/>
      <c r="O31" s="47"/>
    </row>
    <row r="32" spans="2:15" x14ac:dyDescent="0.2">
      <c r="B32" s="3">
        <v>26</v>
      </c>
      <c r="C32" s="15" t="s">
        <v>27</v>
      </c>
      <c r="D32" s="13" t="s">
        <v>3</v>
      </c>
      <c r="E32" s="3">
        <v>8</v>
      </c>
      <c r="F32" s="24">
        <v>0.88</v>
      </c>
      <c r="G32" s="50">
        <v>9.6</v>
      </c>
      <c r="H32" s="28">
        <v>9.68</v>
      </c>
      <c r="I32" s="28">
        <v>15.6</v>
      </c>
      <c r="J32" s="10">
        <v>11.81</v>
      </c>
      <c r="K32" s="62">
        <v>11.9064</v>
      </c>
      <c r="L32" s="42">
        <v>19.187999999999999</v>
      </c>
      <c r="M32" s="48">
        <f t="shared" si="0"/>
        <v>1.453333</v>
      </c>
      <c r="N32" s="48"/>
      <c r="O32" s="47"/>
    </row>
    <row r="33" spans="2:15" x14ac:dyDescent="0.2">
      <c r="B33" s="3">
        <v>27</v>
      </c>
      <c r="C33" s="3" t="s">
        <v>16</v>
      </c>
      <c r="D33" s="13" t="s">
        <v>4</v>
      </c>
      <c r="E33" s="3">
        <v>10</v>
      </c>
      <c r="F33" s="24">
        <v>6.49</v>
      </c>
      <c r="G33" s="50">
        <v>93.5</v>
      </c>
      <c r="H33" s="28">
        <v>102.5</v>
      </c>
      <c r="I33" s="28">
        <v>89.3</v>
      </c>
      <c r="J33" s="10">
        <v>115.01</v>
      </c>
      <c r="K33" s="62">
        <v>126.075</v>
      </c>
      <c r="L33" s="42">
        <v>109.839</v>
      </c>
      <c r="M33" s="48">
        <f t="shared" si="0"/>
        <v>9.51</v>
      </c>
      <c r="N33" s="48"/>
      <c r="O33" s="47"/>
    </row>
    <row r="34" spans="2:15" ht="15.75" x14ac:dyDescent="0.25">
      <c r="C34" s="29" t="s">
        <v>39</v>
      </c>
      <c r="D34" s="30"/>
      <c r="E34" s="30">
        <f t="shared" ref="E34:L34" si="1">SUM(E7:E33)</f>
        <v>682</v>
      </c>
      <c r="F34" s="30">
        <f t="shared" si="1"/>
        <v>88.22</v>
      </c>
      <c r="G34" s="31">
        <f t="shared" si="1"/>
        <v>1599.51</v>
      </c>
      <c r="H34" s="31">
        <f t="shared" si="1"/>
        <v>1586.86</v>
      </c>
      <c r="I34" s="31">
        <f t="shared" si="1"/>
        <v>1693.56</v>
      </c>
      <c r="J34" s="32">
        <f t="shared" si="1"/>
        <v>1967.39</v>
      </c>
      <c r="K34" s="39">
        <f t="shared" si="1"/>
        <v>1951.84</v>
      </c>
      <c r="L34" s="44">
        <f t="shared" si="1"/>
        <v>2083.08</v>
      </c>
      <c r="M34" s="51">
        <f>(G34+H34+I34)/3</f>
        <v>1626.64</v>
      </c>
      <c r="N34" s="51">
        <f>(J34+K34+L34)/3</f>
        <v>2000.77</v>
      </c>
      <c r="O34" s="47"/>
    </row>
    <row r="36" spans="2:15" x14ac:dyDescent="0.2">
      <c r="C36" s="72"/>
      <c r="D36" s="72"/>
      <c r="E36" s="72"/>
      <c r="F36" s="72"/>
      <c r="G36" s="72"/>
      <c r="H36" s="72"/>
      <c r="I36" s="72"/>
      <c r="J36" s="72"/>
    </row>
    <row r="37" spans="2:15" x14ac:dyDescent="0.2">
      <c r="C37" s="72"/>
      <c r="D37" s="72"/>
      <c r="E37" s="72"/>
      <c r="F37" s="72"/>
      <c r="G37" s="72"/>
      <c r="H37" s="72"/>
      <c r="I37" s="72"/>
      <c r="J37" s="72"/>
      <c r="M37" s="1">
        <f>SUM(M7:M34)</f>
        <v>1717.8959990000001</v>
      </c>
    </row>
    <row r="38" spans="2:15" x14ac:dyDescent="0.2">
      <c r="C38" s="72"/>
      <c r="D38" s="72"/>
      <c r="E38" s="72"/>
      <c r="F38" s="72"/>
      <c r="G38" s="72"/>
      <c r="H38" s="72"/>
      <c r="I38" s="72"/>
      <c r="J38" s="72"/>
    </row>
    <row r="39" spans="2:15" x14ac:dyDescent="0.2">
      <c r="C39" s="72"/>
      <c r="D39" s="72"/>
      <c r="E39" s="72"/>
      <c r="F39" s="72"/>
      <c r="G39" s="72"/>
      <c r="H39" s="72"/>
      <c r="I39" s="72"/>
      <c r="J39" s="72"/>
    </row>
    <row r="40" spans="2:15" x14ac:dyDescent="0.2">
      <c r="C40" s="72"/>
      <c r="D40" s="72"/>
      <c r="E40" s="72"/>
      <c r="F40" s="72"/>
      <c r="G40" s="72"/>
      <c r="H40" s="72"/>
      <c r="I40" s="72"/>
      <c r="J40" s="72"/>
    </row>
    <row r="41" spans="2:15" x14ac:dyDescent="0.2">
      <c r="C41" s="72"/>
      <c r="D41" s="72"/>
      <c r="E41" s="72"/>
      <c r="F41" s="72"/>
      <c r="G41" s="72"/>
      <c r="H41" s="72"/>
      <c r="I41" s="72"/>
      <c r="J41" s="72"/>
    </row>
  </sheetData>
  <mergeCells count="2">
    <mergeCell ref="C5:F5"/>
    <mergeCell ref="C36:J41"/>
  </mergeCells>
  <pageMargins left="0.7" right="0.7" top="0.75" bottom="0.75" header="0.3" footer="0.3"/>
  <pageSetup paperSize="9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1"/>
  <sheetViews>
    <sheetView workbookViewId="0">
      <selection activeCell="B1" sqref="B1:I34"/>
    </sheetView>
  </sheetViews>
  <sheetFormatPr defaultRowHeight="15" x14ac:dyDescent="0.2"/>
  <cols>
    <col min="1" max="1" width="4.28515625" style="1" customWidth="1"/>
    <col min="2" max="2" width="5.5703125" style="1" customWidth="1"/>
    <col min="3" max="3" width="81.5703125" style="1" customWidth="1"/>
    <col min="4" max="4" width="7.7109375" style="1" customWidth="1"/>
    <col min="5" max="5" width="7.5703125" style="1" customWidth="1"/>
    <col min="6" max="6" width="8" style="1" customWidth="1"/>
    <col min="7" max="7" width="12.7109375" style="1" customWidth="1"/>
    <col min="8" max="8" width="11.140625" style="1" customWidth="1"/>
    <col min="9" max="9" width="10.140625" style="1" bestFit="1" customWidth="1"/>
    <col min="10" max="16384" width="9.140625" style="1"/>
  </cols>
  <sheetData>
    <row r="1" spans="2:9" x14ac:dyDescent="0.2">
      <c r="C1" s="11"/>
      <c r="G1" s="4"/>
    </row>
    <row r="2" spans="2:9" ht="15.75" x14ac:dyDescent="0.25">
      <c r="B2" s="5"/>
      <c r="C2" s="19" t="s">
        <v>37</v>
      </c>
      <c r="D2" s="5"/>
      <c r="E2" s="5"/>
      <c r="F2" s="5"/>
      <c r="G2" s="5"/>
    </row>
    <row r="3" spans="2:9" ht="15.75" x14ac:dyDescent="0.25">
      <c r="B3" s="5"/>
      <c r="C3" s="20" t="s">
        <v>34</v>
      </c>
      <c r="D3" s="5"/>
      <c r="E3" s="5"/>
      <c r="F3" s="5"/>
      <c r="G3" s="5"/>
    </row>
    <row r="4" spans="2:9" ht="15.75" x14ac:dyDescent="0.25">
      <c r="B4" s="5"/>
      <c r="C4" s="22" t="s">
        <v>36</v>
      </c>
      <c r="D4" s="5"/>
      <c r="E4" s="5"/>
      <c r="F4" s="5"/>
      <c r="G4" s="5" t="s">
        <v>52</v>
      </c>
    </row>
    <row r="5" spans="2:9" x14ac:dyDescent="0.2">
      <c r="C5" s="71" t="s">
        <v>35</v>
      </c>
      <c r="D5" s="71"/>
      <c r="E5" s="71"/>
      <c r="F5" s="71"/>
    </row>
    <row r="6" spans="2:9" ht="38.25" x14ac:dyDescent="0.2">
      <c r="B6" s="6" t="s">
        <v>0</v>
      </c>
      <c r="C6" s="9" t="s">
        <v>9</v>
      </c>
      <c r="D6" s="7" t="s">
        <v>10</v>
      </c>
      <c r="E6" s="8" t="s">
        <v>1</v>
      </c>
      <c r="F6" s="8" t="s">
        <v>8</v>
      </c>
      <c r="G6" s="33" t="s">
        <v>38</v>
      </c>
      <c r="H6" s="6" t="s">
        <v>40</v>
      </c>
      <c r="I6" s="36" t="s">
        <v>41</v>
      </c>
    </row>
    <row r="7" spans="2:9" x14ac:dyDescent="0.2">
      <c r="B7" s="3">
        <v>1</v>
      </c>
      <c r="C7" s="2" t="s">
        <v>2</v>
      </c>
      <c r="D7" s="2" t="s">
        <v>3</v>
      </c>
      <c r="E7" s="3">
        <v>50</v>
      </c>
      <c r="F7" s="53">
        <v>1.19</v>
      </c>
      <c r="G7" s="34">
        <f>E7*F7</f>
        <v>59.5</v>
      </c>
      <c r="H7" s="3">
        <v>23</v>
      </c>
      <c r="I7" s="38">
        <f>G7*1.23</f>
        <v>73.19</v>
      </c>
    </row>
    <row r="8" spans="2:9" x14ac:dyDescent="0.2">
      <c r="B8" s="3">
        <v>2</v>
      </c>
      <c r="C8" s="2" t="s">
        <v>11</v>
      </c>
      <c r="D8" s="2" t="s">
        <v>3</v>
      </c>
      <c r="E8" s="3">
        <v>50</v>
      </c>
      <c r="F8" s="53">
        <v>1.62</v>
      </c>
      <c r="G8" s="34">
        <f t="shared" ref="G8:G33" si="0">E8*F8</f>
        <v>81</v>
      </c>
      <c r="H8" s="3">
        <v>23</v>
      </c>
      <c r="I8" s="38">
        <f t="shared" ref="I8:I33" si="1">G8*1.23</f>
        <v>99.63</v>
      </c>
    </row>
    <row r="9" spans="2:9" x14ac:dyDescent="0.2">
      <c r="B9" s="3">
        <v>3</v>
      </c>
      <c r="C9" s="14" t="s">
        <v>33</v>
      </c>
      <c r="D9" s="14" t="s">
        <v>3</v>
      </c>
      <c r="E9" s="3">
        <v>55</v>
      </c>
      <c r="F9" s="53">
        <v>1.02</v>
      </c>
      <c r="G9" s="34">
        <f t="shared" si="0"/>
        <v>56.1</v>
      </c>
      <c r="H9" s="3">
        <v>23</v>
      </c>
      <c r="I9" s="38">
        <f t="shared" si="1"/>
        <v>69</v>
      </c>
    </row>
    <row r="10" spans="2:9" x14ac:dyDescent="0.2">
      <c r="B10" s="3">
        <v>4</v>
      </c>
      <c r="C10" s="12" t="s">
        <v>19</v>
      </c>
      <c r="D10" s="2" t="s">
        <v>3</v>
      </c>
      <c r="E10" s="3">
        <v>40</v>
      </c>
      <c r="F10" s="53">
        <v>0.84</v>
      </c>
      <c r="G10" s="34">
        <f t="shared" si="0"/>
        <v>33.6</v>
      </c>
      <c r="H10" s="3">
        <v>23</v>
      </c>
      <c r="I10" s="38">
        <f t="shared" si="1"/>
        <v>41.33</v>
      </c>
    </row>
    <row r="11" spans="2:9" x14ac:dyDescent="0.2">
      <c r="B11" s="3">
        <v>5</v>
      </c>
      <c r="C11" s="12" t="s">
        <v>23</v>
      </c>
      <c r="D11" s="2" t="s">
        <v>4</v>
      </c>
      <c r="E11" s="3">
        <v>14</v>
      </c>
      <c r="F11" s="53">
        <v>1.2</v>
      </c>
      <c r="G11" s="34">
        <f t="shared" si="0"/>
        <v>16.8</v>
      </c>
      <c r="H11" s="3">
        <v>23</v>
      </c>
      <c r="I11" s="38">
        <f t="shared" si="1"/>
        <v>20.66</v>
      </c>
    </row>
    <row r="12" spans="2:9" x14ac:dyDescent="0.2">
      <c r="B12" s="3">
        <v>6</v>
      </c>
      <c r="C12" s="12" t="s">
        <v>24</v>
      </c>
      <c r="D12" s="2" t="s">
        <v>4</v>
      </c>
      <c r="E12" s="3">
        <v>14</v>
      </c>
      <c r="F12" s="53">
        <v>3.23</v>
      </c>
      <c r="G12" s="34">
        <f t="shared" si="0"/>
        <v>45.22</v>
      </c>
      <c r="H12" s="3">
        <v>23</v>
      </c>
      <c r="I12" s="38">
        <f t="shared" si="1"/>
        <v>55.62</v>
      </c>
    </row>
    <row r="13" spans="2:9" x14ac:dyDescent="0.2">
      <c r="B13" s="3">
        <v>7</v>
      </c>
      <c r="C13" s="12" t="s">
        <v>25</v>
      </c>
      <c r="D13" s="14" t="s">
        <v>4</v>
      </c>
      <c r="E13" s="3">
        <v>55</v>
      </c>
      <c r="F13" s="53">
        <v>0.84</v>
      </c>
      <c r="G13" s="34">
        <f t="shared" si="0"/>
        <v>46.2</v>
      </c>
      <c r="H13" s="3">
        <v>23</v>
      </c>
      <c r="I13" s="38">
        <f t="shared" si="1"/>
        <v>56.83</v>
      </c>
    </row>
    <row r="14" spans="2:9" x14ac:dyDescent="0.2">
      <c r="B14" s="3">
        <v>8</v>
      </c>
      <c r="C14" s="17" t="s">
        <v>21</v>
      </c>
      <c r="D14" s="18" t="s">
        <v>4</v>
      </c>
      <c r="E14" s="18">
        <v>14</v>
      </c>
      <c r="F14" s="53">
        <v>1.25</v>
      </c>
      <c r="G14" s="34">
        <f t="shared" si="0"/>
        <v>17.5</v>
      </c>
      <c r="H14" s="3">
        <v>23</v>
      </c>
      <c r="I14" s="38">
        <f t="shared" si="1"/>
        <v>21.53</v>
      </c>
    </row>
    <row r="15" spans="2:9" x14ac:dyDescent="0.2">
      <c r="B15" s="3">
        <v>9</v>
      </c>
      <c r="C15" s="18" t="s">
        <v>12</v>
      </c>
      <c r="D15" s="18" t="s">
        <v>4</v>
      </c>
      <c r="E15" s="18">
        <v>28</v>
      </c>
      <c r="F15" s="53">
        <v>3.63</v>
      </c>
      <c r="G15" s="34">
        <f t="shared" si="0"/>
        <v>101.64</v>
      </c>
      <c r="H15" s="3">
        <v>23</v>
      </c>
      <c r="I15" s="38">
        <f t="shared" si="1"/>
        <v>125.02</v>
      </c>
    </row>
    <row r="16" spans="2:9" x14ac:dyDescent="0.2">
      <c r="B16" s="3">
        <v>10</v>
      </c>
      <c r="C16" s="3" t="s">
        <v>5</v>
      </c>
      <c r="D16" s="3" t="s">
        <v>3</v>
      </c>
      <c r="E16" s="3">
        <v>40</v>
      </c>
      <c r="F16" s="53">
        <v>1.43</v>
      </c>
      <c r="G16" s="34">
        <f t="shared" si="0"/>
        <v>57.2</v>
      </c>
      <c r="H16" s="3">
        <v>23</v>
      </c>
      <c r="I16" s="38">
        <f t="shared" si="1"/>
        <v>70.36</v>
      </c>
    </row>
    <row r="17" spans="2:9" x14ac:dyDescent="0.2">
      <c r="B17" s="3">
        <v>11</v>
      </c>
      <c r="C17" s="3" t="s">
        <v>6</v>
      </c>
      <c r="D17" s="3" t="s">
        <v>3</v>
      </c>
      <c r="E17" s="3">
        <v>28</v>
      </c>
      <c r="F17" s="59">
        <v>2.29</v>
      </c>
      <c r="G17" s="34">
        <f t="shared" si="0"/>
        <v>64.12</v>
      </c>
      <c r="H17" s="3">
        <v>23</v>
      </c>
      <c r="I17" s="38">
        <f t="shared" si="1"/>
        <v>78.87</v>
      </c>
    </row>
    <row r="18" spans="2:9" x14ac:dyDescent="0.2">
      <c r="B18" s="3">
        <v>12</v>
      </c>
      <c r="C18" s="3" t="s">
        <v>7</v>
      </c>
      <c r="D18" s="3" t="s">
        <v>3</v>
      </c>
      <c r="E18" s="3">
        <v>40</v>
      </c>
      <c r="F18" s="53">
        <v>2.31</v>
      </c>
      <c r="G18" s="34">
        <f t="shared" si="0"/>
        <v>92.4</v>
      </c>
      <c r="H18" s="3">
        <v>23</v>
      </c>
      <c r="I18" s="38">
        <f t="shared" si="1"/>
        <v>113.65</v>
      </c>
    </row>
    <row r="19" spans="2:9" x14ac:dyDescent="0.2">
      <c r="B19" s="3">
        <v>13</v>
      </c>
      <c r="C19" s="13" t="s">
        <v>13</v>
      </c>
      <c r="D19" s="3" t="s">
        <v>3</v>
      </c>
      <c r="E19" s="3">
        <v>40</v>
      </c>
      <c r="F19" s="53">
        <v>1.24</v>
      </c>
      <c r="G19" s="34">
        <f t="shared" si="0"/>
        <v>49.6</v>
      </c>
      <c r="H19" s="3">
        <v>23</v>
      </c>
      <c r="I19" s="38">
        <f t="shared" si="1"/>
        <v>61.01</v>
      </c>
    </row>
    <row r="20" spans="2:9" x14ac:dyDescent="0.2">
      <c r="B20" s="3">
        <v>14</v>
      </c>
      <c r="C20" s="13" t="s">
        <v>17</v>
      </c>
      <c r="D20" s="3" t="s">
        <v>3</v>
      </c>
      <c r="E20" s="3">
        <v>14</v>
      </c>
      <c r="F20" s="53">
        <v>0.77</v>
      </c>
      <c r="G20" s="34">
        <f t="shared" si="0"/>
        <v>10.78</v>
      </c>
      <c r="H20" s="3">
        <v>23</v>
      </c>
      <c r="I20" s="38">
        <f t="shared" si="1"/>
        <v>13.26</v>
      </c>
    </row>
    <row r="21" spans="2:9" ht="30" x14ac:dyDescent="0.2">
      <c r="B21" s="3">
        <v>15</v>
      </c>
      <c r="C21" s="2" t="s">
        <v>14</v>
      </c>
      <c r="D21" s="3" t="s">
        <v>4</v>
      </c>
      <c r="E21" s="3">
        <v>14</v>
      </c>
      <c r="F21" s="53">
        <v>2.4700000000000002</v>
      </c>
      <c r="G21" s="34">
        <f t="shared" si="0"/>
        <v>34.58</v>
      </c>
      <c r="H21" s="3">
        <v>23</v>
      </c>
      <c r="I21" s="38">
        <f t="shared" si="1"/>
        <v>42.53</v>
      </c>
    </row>
    <row r="22" spans="2:9" x14ac:dyDescent="0.2">
      <c r="B22" s="3">
        <v>16</v>
      </c>
      <c r="C22" s="14" t="s">
        <v>26</v>
      </c>
      <c r="D22" s="13" t="s">
        <v>3</v>
      </c>
      <c r="E22" s="3">
        <v>28</v>
      </c>
      <c r="F22" s="53">
        <v>0.81</v>
      </c>
      <c r="G22" s="34">
        <f t="shared" si="0"/>
        <v>22.68</v>
      </c>
      <c r="H22" s="3">
        <v>23</v>
      </c>
      <c r="I22" s="38">
        <f t="shared" si="1"/>
        <v>27.9</v>
      </c>
    </row>
    <row r="23" spans="2:9" x14ac:dyDescent="0.2">
      <c r="B23" s="3">
        <v>17</v>
      </c>
      <c r="C23" s="17" t="s">
        <v>31</v>
      </c>
      <c r="D23" s="18" t="s">
        <v>3</v>
      </c>
      <c r="E23" s="18">
        <v>28</v>
      </c>
      <c r="F23" s="53">
        <v>8.51</v>
      </c>
      <c r="G23" s="34">
        <f t="shared" si="0"/>
        <v>238.28</v>
      </c>
      <c r="H23" s="3">
        <v>23</v>
      </c>
      <c r="I23" s="38">
        <f t="shared" si="1"/>
        <v>293.08</v>
      </c>
    </row>
    <row r="24" spans="2:9" x14ac:dyDescent="0.2">
      <c r="B24" s="3">
        <v>18</v>
      </c>
      <c r="C24" s="3" t="s">
        <v>15</v>
      </c>
      <c r="D24" s="3" t="s">
        <v>3</v>
      </c>
      <c r="E24" s="13">
        <v>14</v>
      </c>
      <c r="F24" s="53">
        <v>2.44</v>
      </c>
      <c r="G24" s="34">
        <f t="shared" si="0"/>
        <v>34.159999999999997</v>
      </c>
      <c r="H24" s="3">
        <v>23</v>
      </c>
      <c r="I24" s="38">
        <f t="shared" si="1"/>
        <v>42.02</v>
      </c>
    </row>
    <row r="25" spans="2:9" x14ac:dyDescent="0.2">
      <c r="B25" s="3">
        <v>19</v>
      </c>
      <c r="C25" s="13" t="s">
        <v>20</v>
      </c>
      <c r="D25" s="3" t="s">
        <v>3</v>
      </c>
      <c r="E25" s="3">
        <v>14</v>
      </c>
      <c r="F25" s="53">
        <v>3.06</v>
      </c>
      <c r="G25" s="34">
        <f t="shared" si="0"/>
        <v>42.84</v>
      </c>
      <c r="H25" s="13">
        <v>23</v>
      </c>
      <c r="I25" s="38">
        <f t="shared" si="1"/>
        <v>52.69</v>
      </c>
    </row>
    <row r="26" spans="2:9" x14ac:dyDescent="0.2">
      <c r="B26" s="3">
        <v>20</v>
      </c>
      <c r="C26" s="13" t="s">
        <v>30</v>
      </c>
      <c r="D26" s="13" t="s">
        <v>3</v>
      </c>
      <c r="E26" s="3">
        <v>28</v>
      </c>
      <c r="F26" s="58">
        <v>2.0299999999999998</v>
      </c>
      <c r="G26" s="34">
        <f t="shared" si="0"/>
        <v>56.84</v>
      </c>
      <c r="H26" s="13">
        <v>23</v>
      </c>
      <c r="I26" s="38">
        <f t="shared" si="1"/>
        <v>69.91</v>
      </c>
    </row>
    <row r="27" spans="2:9" x14ac:dyDescent="0.2">
      <c r="B27" s="3">
        <v>21</v>
      </c>
      <c r="C27" s="16" t="s">
        <v>29</v>
      </c>
      <c r="D27" s="13" t="s">
        <v>4</v>
      </c>
      <c r="E27" s="13">
        <v>14</v>
      </c>
      <c r="F27" s="58">
        <v>8.2899999999999991</v>
      </c>
      <c r="G27" s="34">
        <f t="shared" si="0"/>
        <v>116.06</v>
      </c>
      <c r="H27" s="3">
        <v>23</v>
      </c>
      <c r="I27" s="38">
        <f t="shared" si="1"/>
        <v>142.75</v>
      </c>
    </row>
    <row r="28" spans="2:9" x14ac:dyDescent="0.2">
      <c r="B28" s="3">
        <v>22</v>
      </c>
      <c r="C28" s="16" t="s">
        <v>28</v>
      </c>
      <c r="D28" s="13" t="s">
        <v>3</v>
      </c>
      <c r="E28" s="3">
        <v>14</v>
      </c>
      <c r="F28" s="53">
        <v>2.85</v>
      </c>
      <c r="G28" s="34">
        <f t="shared" si="0"/>
        <v>39.9</v>
      </c>
      <c r="H28" s="3">
        <v>23</v>
      </c>
      <c r="I28" s="38">
        <f t="shared" si="1"/>
        <v>49.08</v>
      </c>
    </row>
    <row r="29" spans="2:9" x14ac:dyDescent="0.2">
      <c r="B29" s="3">
        <v>23</v>
      </c>
      <c r="C29" s="13" t="s">
        <v>22</v>
      </c>
      <c r="D29" s="13" t="s">
        <v>3</v>
      </c>
      <c r="E29" s="3">
        <v>14</v>
      </c>
      <c r="F29" s="53">
        <v>6.75</v>
      </c>
      <c r="G29" s="34">
        <f t="shared" si="0"/>
        <v>94.5</v>
      </c>
      <c r="H29" s="3">
        <v>23</v>
      </c>
      <c r="I29" s="38">
        <f t="shared" si="1"/>
        <v>116.24</v>
      </c>
    </row>
    <row r="30" spans="2:9" x14ac:dyDescent="0.2">
      <c r="B30" s="3">
        <v>24</v>
      </c>
      <c r="C30" s="21" t="s">
        <v>32</v>
      </c>
      <c r="D30" s="13" t="s">
        <v>4</v>
      </c>
      <c r="E30" s="3">
        <v>4</v>
      </c>
      <c r="F30" s="53">
        <v>34.14</v>
      </c>
      <c r="G30" s="34">
        <f t="shared" si="0"/>
        <v>136.56</v>
      </c>
      <c r="H30" s="3">
        <v>23</v>
      </c>
      <c r="I30" s="38">
        <f t="shared" si="1"/>
        <v>167.97</v>
      </c>
    </row>
    <row r="31" spans="2:9" x14ac:dyDescent="0.2">
      <c r="B31" s="3">
        <v>25</v>
      </c>
      <c r="C31" s="21" t="s">
        <v>56</v>
      </c>
      <c r="D31" s="13" t="s">
        <v>3</v>
      </c>
      <c r="E31" s="3">
        <v>10</v>
      </c>
      <c r="F31" s="28">
        <v>4.0599999999999996</v>
      </c>
      <c r="G31" s="34">
        <f t="shared" si="0"/>
        <v>40.6</v>
      </c>
      <c r="H31" s="3">
        <v>23</v>
      </c>
      <c r="I31" s="38">
        <f t="shared" si="1"/>
        <v>49.94</v>
      </c>
    </row>
    <row r="32" spans="2:9" x14ac:dyDescent="0.2">
      <c r="B32" s="3">
        <v>26</v>
      </c>
      <c r="C32" s="15" t="s">
        <v>27</v>
      </c>
      <c r="D32" s="13" t="s">
        <v>3</v>
      </c>
      <c r="E32" s="3">
        <v>8</v>
      </c>
      <c r="F32" s="53">
        <v>1.95</v>
      </c>
      <c r="G32" s="34">
        <f t="shared" si="0"/>
        <v>15.6</v>
      </c>
      <c r="H32" s="3">
        <v>23</v>
      </c>
      <c r="I32" s="38">
        <f t="shared" si="1"/>
        <v>19.190000000000001</v>
      </c>
    </row>
    <row r="33" spans="2:9" x14ac:dyDescent="0.2">
      <c r="B33" s="3">
        <v>27</v>
      </c>
      <c r="C33" s="3" t="s">
        <v>16</v>
      </c>
      <c r="D33" s="13" t="s">
        <v>4</v>
      </c>
      <c r="E33" s="3">
        <v>10</v>
      </c>
      <c r="F33" s="24">
        <v>8.93</v>
      </c>
      <c r="G33" s="34">
        <f t="shared" si="0"/>
        <v>89.3</v>
      </c>
      <c r="H33" s="3">
        <v>23</v>
      </c>
      <c r="I33" s="38">
        <f t="shared" si="1"/>
        <v>109.84</v>
      </c>
    </row>
    <row r="34" spans="2:9" ht="15.75" x14ac:dyDescent="0.25">
      <c r="C34" s="29" t="s">
        <v>39</v>
      </c>
      <c r="D34" s="30"/>
      <c r="E34" s="30">
        <f>SUM(E7:E33)</f>
        <v>682</v>
      </c>
      <c r="F34" s="60">
        <f>SUM(F7:F33)</f>
        <v>109.15</v>
      </c>
      <c r="G34" s="35">
        <f>SUM(G7:G33)</f>
        <v>1693.56</v>
      </c>
      <c r="H34" s="3">
        <v>23</v>
      </c>
      <c r="I34" s="39">
        <f>SUM(I7:I33)</f>
        <v>2083.1</v>
      </c>
    </row>
    <row r="35" spans="2:9" x14ac:dyDescent="0.2">
      <c r="H35" s="37"/>
    </row>
    <row r="36" spans="2:9" x14ac:dyDescent="0.2">
      <c r="C36" s="72"/>
      <c r="D36" s="72"/>
      <c r="E36" s="72"/>
      <c r="F36" s="72"/>
      <c r="G36" s="72"/>
      <c r="H36" s="37"/>
    </row>
    <row r="37" spans="2:9" x14ac:dyDescent="0.2">
      <c r="C37" s="72"/>
      <c r="D37" s="72"/>
      <c r="E37" s="72"/>
      <c r="F37" s="72"/>
      <c r="G37" s="72"/>
      <c r="H37" s="37"/>
    </row>
    <row r="38" spans="2:9" x14ac:dyDescent="0.2">
      <c r="C38" s="72"/>
      <c r="D38" s="72"/>
      <c r="E38" s="72"/>
      <c r="F38" s="72"/>
      <c r="G38" s="72"/>
      <c r="H38" s="37"/>
    </row>
    <row r="39" spans="2:9" x14ac:dyDescent="0.2">
      <c r="C39" s="72"/>
      <c r="D39" s="72"/>
      <c r="E39" s="72"/>
      <c r="F39" s="72"/>
      <c r="G39" s="72"/>
      <c r="H39" s="37"/>
    </row>
    <row r="40" spans="2:9" x14ac:dyDescent="0.2">
      <c r="C40" s="72"/>
      <c r="D40" s="72"/>
      <c r="E40" s="72"/>
      <c r="F40" s="72"/>
      <c r="G40" s="72"/>
    </row>
    <row r="41" spans="2:9" x14ac:dyDescent="0.2">
      <c r="C41" s="72"/>
      <c r="D41" s="72"/>
      <c r="E41" s="72"/>
      <c r="F41" s="72"/>
      <c r="G41" s="72"/>
    </row>
  </sheetData>
  <mergeCells count="2">
    <mergeCell ref="C5:F5"/>
    <mergeCell ref="C36:G41"/>
  </mergeCells>
  <phoneticPr fontId="4" type="noConversion"/>
  <pageMargins left="0.7" right="0.7" top="0.75" bottom="0.75" header="0.3" footer="0.3"/>
  <pageSetup paperSize="9" scale="85" orientation="landscape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Zakresy nazwane</vt:lpstr>
      </vt:variant>
      <vt:variant>
        <vt:i4>2</vt:i4>
      </vt:variant>
    </vt:vector>
  </HeadingPairs>
  <TitlesOfParts>
    <vt:vector size="9" baseType="lpstr">
      <vt:lpstr>przybory szkolne I</vt:lpstr>
      <vt:lpstr>przybory 2</vt:lpstr>
      <vt:lpstr>średnia </vt:lpstr>
      <vt:lpstr>ZAł. 2</vt:lpstr>
      <vt:lpstr>ZA.1 Wydz Zam</vt:lpstr>
      <vt:lpstr>średnia , ceny</vt:lpstr>
      <vt:lpstr>przybory 3</vt:lpstr>
      <vt:lpstr>'przybory szkolne I'!Obszar_wydruku</vt:lpstr>
      <vt:lpstr>'ZA.1 Wydz Zam'!Obszar_wydruku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2012-08-03T09:22:49Z</cp:lastPrinted>
  <dcterms:created xsi:type="dcterms:W3CDTF">2006-09-22T13:37:51Z</dcterms:created>
  <dcterms:modified xsi:type="dcterms:W3CDTF">2016-07-27T10:22:50Z</dcterms:modified>
</cp:coreProperties>
</file>